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ea de Biocombustivel\Estudos EPE Biocombustíveis\Combustíveis Sustentáveis de Aviação - SAF\Caderno de SAF\Dados Abertos\"/>
    </mc:Choice>
  </mc:AlternateContent>
  <xr:revisionPtr revIDLastSave="0" documentId="13_ncr:1_{8A90F799-08EB-4430-BF8C-46C92D61856C}" xr6:coauthVersionLast="47" xr6:coauthVersionMax="47" xr10:uidLastSave="{00000000-0000-0000-0000-000000000000}"/>
  <bookViews>
    <workbookView xWindow="-108" yWindow="-108" windowWidth="23256" windowHeight="12576" xr2:uid="{A8DBBF07-1573-456D-87A6-D435B59E2A99}"/>
  </bookViews>
  <sheets>
    <sheet name="Índice" sheetId="17" r:id="rId1"/>
    <sheet name="G1" sheetId="1" r:id="rId2"/>
    <sheet name="G2" sheetId="3" r:id="rId3"/>
    <sheet name="G3" sheetId="5" r:id="rId4"/>
    <sheet name="G4" sheetId="7" r:id="rId5"/>
    <sheet name="G5" sheetId="8" r:id="rId6"/>
    <sheet name="G6" sheetId="11" r:id="rId7"/>
    <sheet name="G7" sheetId="12" r:id="rId8"/>
    <sheet name="G8" sheetId="13" r:id="rId9"/>
    <sheet name="G9" sheetId="14" r:id="rId10"/>
    <sheet name="G10" sheetId="15" r:id="rId11"/>
    <sheet name="G11" sheetId="16" r:id="rId12"/>
  </sheets>
  <definedNames>
    <definedName name="\I">#REF!</definedName>
    <definedName name="\P">#REF!</definedName>
    <definedName name="______MAC18">#REF!</definedName>
    <definedName name="______Tab110">#REF!</definedName>
    <definedName name="______Tab112">#REF!</definedName>
    <definedName name="______Tab13">#REF!</definedName>
    <definedName name="______Tab15">#REF!</definedName>
    <definedName name="______Tab19">#REF!</definedName>
    <definedName name="_____MAC18">#REF!</definedName>
    <definedName name="_____Tab11">#REF!</definedName>
    <definedName name="_____Tab110">#REF!</definedName>
    <definedName name="_____Tab111">#REF!</definedName>
    <definedName name="_____Tab112">#REF!</definedName>
    <definedName name="_____Tab13">#REF!</definedName>
    <definedName name="_____Tab15">#REF!</definedName>
    <definedName name="_____Tab19">#REF!</definedName>
    <definedName name="____MAC18">#REF!</definedName>
    <definedName name="____Tab11">#REF!</definedName>
    <definedName name="____Tab110">#REF!</definedName>
    <definedName name="____Tab111">#REF!</definedName>
    <definedName name="____Tab112">#REF!</definedName>
    <definedName name="____Tab13">#REF!</definedName>
    <definedName name="____Tab15">#REF!</definedName>
    <definedName name="____Tab19">#REF!</definedName>
    <definedName name="___MAC18">#REF!</definedName>
    <definedName name="___Tab11">#REF!</definedName>
    <definedName name="___Tab110">#REF!</definedName>
    <definedName name="___Tab111">#REF!</definedName>
    <definedName name="___Tab112">#REF!</definedName>
    <definedName name="___Tab13">#REF!</definedName>
    <definedName name="___Tab15">#REF!</definedName>
    <definedName name="___Tab19">#REF!</definedName>
    <definedName name="__123Graph_A" hidden="1">#REF!</definedName>
    <definedName name="__123Graph_ABRA" hidden="1">#REF!</definedName>
    <definedName name="__123Graph_X" hidden="1">#REF!</definedName>
    <definedName name="__123Graph_XBRA" hidden="1">#REF!</definedName>
    <definedName name="__MAC18">#REF!</definedName>
    <definedName name="__Tab11">#REF!</definedName>
    <definedName name="__Tab110">#REF!</definedName>
    <definedName name="__Tab111">#REF!</definedName>
    <definedName name="__Tab112">#REF!</definedName>
    <definedName name="__Tab13">#REF!</definedName>
    <definedName name="__Tab15">#REF!</definedName>
    <definedName name="__Tab19">#REF!</definedName>
    <definedName name="_1_Pagina14_i">#REF!</definedName>
    <definedName name="_1Pagina14_i">#REF!</definedName>
    <definedName name="_2_Pagina14_p">#REF!</definedName>
    <definedName name="_2Pagina14_p">#REF!</definedName>
    <definedName name="_Fill" hidden="1">#REF!</definedName>
    <definedName name="_MAC18">#REF!</definedName>
    <definedName name="_Ref11771521" localSheetId="0">Índice!$AQ$62</definedName>
    <definedName name="_Ref44346475" localSheetId="0">Índice!$AD$34</definedName>
    <definedName name="_Ref65601466" localSheetId="0">Índice!$Q$42</definedName>
    <definedName name="_Ref65677600" localSheetId="0">Índice!$AQ$10</definedName>
    <definedName name="_Ref65749564" localSheetId="0">Índice!$AQ$58</definedName>
    <definedName name="_Ref75947196" localSheetId="0">Índice!#REF!</definedName>
    <definedName name="_Ref75950553" localSheetId="0">Índice!$AQ$14</definedName>
    <definedName name="_Ref9848671" localSheetId="0">Índice!$AQ$66</definedName>
    <definedName name="_Ref9849419" localSheetId="0">Índice!$AQ$70</definedName>
    <definedName name="_TAB1">#N/A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_TAB2">#REF!</definedName>
    <definedName name="a">#REF!</definedName>
    <definedName name="AA">#REF!</definedName>
    <definedName name="AAAAA" hidden="1">#REF!</definedName>
    <definedName name="BA_SUL">#N/A</definedName>
    <definedName name="capacidadinsII">#REF!</definedName>
    <definedName name="ci">#REF!</definedName>
    <definedName name="Coordenador1">#REF!</definedName>
    <definedName name="_xlnm.Criteria">#REF!</definedName>
    <definedName name="d" hidden="1">#REF!</definedName>
    <definedName name="ddd">#REF!</definedName>
    <definedName name="DF">#REF!</definedName>
    <definedName name="dfdfd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glicer">#REF!</definedName>
    <definedName name="Glicerina">#REF!</definedName>
    <definedName name="GO">#REF!</definedName>
    <definedName name="Graf">#REF!</definedName>
    <definedName name="Imprime">#REF!</definedName>
    <definedName name="ImprimeT12">#REF!</definedName>
    <definedName name="ImprimeT13">#REF!</definedName>
    <definedName name="INIT">#REF!</definedName>
    <definedName name="layout">#REF!</definedName>
    <definedName name="LEAP">#REF!</definedName>
    <definedName name="LimiteFaixaCombustivel">#REF!</definedName>
    <definedName name="Log_Input_Produto_Log">#REF!</definedName>
    <definedName name="Macrot11">#REF!</definedName>
    <definedName name="MG">#REF!</definedName>
    <definedName name="MGMAP500_05_07municipios">#REF!</definedName>
    <definedName name="MILHO_2__SAFRA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MS">#REF!</definedName>
    <definedName name="MT">#REF!</definedName>
    <definedName name="NONLEAP">#REF!</definedName>
    <definedName name="Oferta_pde2021">#REF!</definedName>
    <definedName name="Oleaginosas..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  <definedName name="Per">#REF!</definedName>
    <definedName name="Periodo">#REF!</definedName>
    <definedName name="Período">#REF!</definedName>
    <definedName name="Plan2">#REF!</definedName>
    <definedName name="PR">#REF!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J">#REF!</definedName>
    <definedName name="RO">#REF!</definedName>
    <definedName name="Rota..">#REF!</definedName>
    <definedName name="RS">#REF!</definedName>
    <definedName name="Saldos_em_final_de_período">#REF!</definedName>
    <definedName name="SC">#REF!</definedName>
    <definedName name="sdrvsdtv">#REF!</definedName>
    <definedName name="SP">#REF!</definedName>
    <definedName name="SPMAP500_03_07municipios">#REF!</definedName>
    <definedName name="sss">#REF!</definedName>
    <definedName name="STATUS1">#REF!</definedName>
    <definedName name="Suprimento_de_Milho">#REF!</definedName>
    <definedName name="tab_leiloes">#REF!</definedName>
    <definedName name="Tab11a">#REF!</definedName>
    <definedName name="tabela1">#N/A</definedName>
    <definedName name="TO">#REF!</definedName>
    <definedName name="tre">#REF!</definedName>
    <definedName name="UF">#REF!</definedName>
    <definedName name="w">#REF!</definedName>
    <definedName name="x">#REF!</definedName>
    <definedName name="xx">#REF!</definedName>
    <definedName name="xxx">#REF!</definedName>
    <definedName name="XX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E3" i="15"/>
  <c r="E3" i="14"/>
  <c r="E3" i="13"/>
  <c r="E3" i="12"/>
  <c r="E3" i="11"/>
  <c r="E3" i="8"/>
  <c r="E3" i="7"/>
  <c r="E3" i="5"/>
  <c r="E3" i="1"/>
  <c r="C5" i="16" l="1"/>
  <c r="C5" i="15"/>
  <c r="B5" i="14"/>
  <c r="C5" i="13"/>
  <c r="C5" i="11"/>
  <c r="C5" i="12"/>
  <c r="C5" i="8"/>
  <c r="C5" i="7"/>
  <c r="C5" i="5"/>
  <c r="C5" i="3"/>
  <c r="C5" i="1"/>
</calcChain>
</file>

<file path=xl/sharedStrings.xml><?xml version="1.0" encoding="utf-8"?>
<sst xmlns="http://schemas.openxmlformats.org/spreadsheetml/2006/main" count="140" uniqueCount="97">
  <si>
    <t xml:space="preserve">Gráfico 1 - Intensidade de carbono de rotas tecnológicas selecionadas </t>
  </si>
  <si>
    <t>Rota</t>
  </si>
  <si>
    <t>Matéria-prima</t>
  </si>
  <si>
    <t>Mín</t>
  </si>
  <si>
    <t>Máx</t>
  </si>
  <si>
    <t>HEFA</t>
  </si>
  <si>
    <t>Gordura residual</t>
  </si>
  <si>
    <t>Óleo de fritura usado</t>
  </si>
  <si>
    <t>Óleo de macaúba</t>
  </si>
  <si>
    <t>Óleo de palma</t>
  </si>
  <si>
    <t>Óleo de soja</t>
  </si>
  <si>
    <t>FT</t>
  </si>
  <si>
    <t>Resíduo agrícola</t>
  </si>
  <si>
    <t>Resíduo florestal</t>
  </si>
  <si>
    <t>Resíduos da cana</t>
  </si>
  <si>
    <t>ATJ</t>
  </si>
  <si>
    <t>Cana de açúcar</t>
  </si>
  <si>
    <t>Milho</t>
  </si>
  <si>
    <t>Agave</t>
  </si>
  <si>
    <t>IC (gCO2e/MJ)</t>
  </si>
  <si>
    <t>Gráfico 2 - Projeção de demanda de QAV  e emissões de GEE</t>
  </si>
  <si>
    <t>Ano</t>
  </si>
  <si>
    <t>Voos Domésticos</t>
  </si>
  <si>
    <t>Voos Internacionais</t>
  </si>
  <si>
    <t>Demanda QAV (mil m³)</t>
  </si>
  <si>
    <t>Emissões de GEE (MtCO2eq)</t>
  </si>
  <si>
    <t>Aplicação ProBioQAV</t>
  </si>
  <si>
    <t>Meta ProBioQAV</t>
  </si>
  <si>
    <t>Aplicação CORSIA</t>
  </si>
  <si>
    <t>Meta CORSIA</t>
  </si>
  <si>
    <t>Gráfico 4 - Demanda de SAF no Brasil</t>
  </si>
  <si>
    <t>Menor IC</t>
  </si>
  <si>
    <t>Maior IC</t>
  </si>
  <si>
    <t>Demanda ProBioQAV (mil m³)</t>
  </si>
  <si>
    <t>Demanda CORSIA  (mil m³)</t>
  </si>
  <si>
    <t>Demanda total  (mil m³)</t>
  </si>
  <si>
    <t>QAV</t>
  </si>
  <si>
    <t>SAF</t>
  </si>
  <si>
    <t>Participação na demanda (%)</t>
  </si>
  <si>
    <t>Participação na demanda (mil m³)</t>
  </si>
  <si>
    <t>Meta de redução ProBioQAV</t>
  </si>
  <si>
    <t>Meta de redução CORSIA</t>
  </si>
  <si>
    <t>Redução projetos anunciados</t>
  </si>
  <si>
    <t>Atendimento às metas (MtCO2eq)</t>
  </si>
  <si>
    <t>Gráfico 5 - Projetos anunciados: participação na demanda e atendimento às metas</t>
  </si>
  <si>
    <t>Gráfico 6 - Redução adicional necessária</t>
  </si>
  <si>
    <t>Aplicação CORSIA + ProBioQAV</t>
  </si>
  <si>
    <t>Curva base</t>
  </si>
  <si>
    <t>Gráfico 3 - Curvas de emissões com aplicação das metas ProBioQAV e CORSIA</t>
  </si>
  <si>
    <t>Curva CORSIA + ProBioQAV</t>
  </si>
  <si>
    <t>Curva projetos anunciados</t>
  </si>
  <si>
    <t>Curvas de emissões de GEE (MtCO2e)</t>
  </si>
  <si>
    <t>Redução adicional necessária</t>
  </si>
  <si>
    <t>Gráfico 7 - Capacidade adicionada de produção de SAF com matérias-primas consolidadas e alternativas</t>
  </si>
  <si>
    <t>Capacidade acumulada (mil m³)</t>
  </si>
  <si>
    <t>HEFA Soja</t>
  </si>
  <si>
    <t>ATJ E1G</t>
  </si>
  <si>
    <t>ATJ Milho</t>
  </si>
  <si>
    <t>HEFA Macaúba</t>
  </si>
  <si>
    <t>ATJ Agave</t>
  </si>
  <si>
    <t>ATJ E2G</t>
  </si>
  <si>
    <t>Etanol de cana 1G</t>
  </si>
  <si>
    <t>Destinado à prdoução de biodiesel em 2023</t>
  </si>
  <si>
    <t>Etanol de milho 1G</t>
  </si>
  <si>
    <t>Demanda para SAF 
em 2037</t>
  </si>
  <si>
    <t>Produção 
em 2023</t>
  </si>
  <si>
    <t>kt</t>
  </si>
  <si>
    <t>mil m³</t>
  </si>
  <si>
    <t>Unidade</t>
  </si>
  <si>
    <t>Gráfico 8 - Demanda de matéria-prima consolidada</t>
  </si>
  <si>
    <t>Gráfico 9 - Demanda de matéria-prima alternativa</t>
  </si>
  <si>
    <t>Área necessária para cultivo de macaúba para SAF em 2037</t>
  </si>
  <si>
    <t>Área necessária para cultivo de agave para SAF em 2037</t>
  </si>
  <si>
    <t>Pasto degradado agricultável no semiárido</t>
  </si>
  <si>
    <t>Potencial de produção no Nordeste</t>
  </si>
  <si>
    <t>Mha</t>
  </si>
  <si>
    <t>Demanda de etanol de cana 2G para SAF em 2037</t>
  </si>
  <si>
    <t>Valor</t>
  </si>
  <si>
    <t>Parâmetro</t>
  </si>
  <si>
    <t>Sebo</t>
  </si>
  <si>
    <t>Cana</t>
  </si>
  <si>
    <t>Eucalipto</t>
  </si>
  <si>
    <t>Gráfico 10 - Aproveitamento de resíduos para SAF</t>
  </si>
  <si>
    <t>Gráfico 11 - Produção de SAF por rota em 2037 para atendimento integral das metas de redução de emissões</t>
  </si>
  <si>
    <t>HEFA soja</t>
  </si>
  <si>
    <t>HEFA sebo</t>
  </si>
  <si>
    <t>HEFA macaúba</t>
  </si>
  <si>
    <t>FT florestal</t>
  </si>
  <si>
    <t>FT cana</t>
  </si>
  <si>
    <t>ATJ milho</t>
  </si>
  <si>
    <t>ATJ agave</t>
  </si>
  <si>
    <t>Produção em 2037 (mil m³)</t>
  </si>
  <si>
    <t>Projetos anunciados (HEFA)</t>
  </si>
  <si>
    <t>Combustéis Sustentáveis de Aviação no Brasil (Perspectivas Futuras)</t>
  </si>
  <si>
    <t>Voltar p/ Índice</t>
  </si>
  <si>
    <t>Análise de Conjuntura - Ano 2023</t>
  </si>
  <si>
    <t>Redução de emissões de GEE (MtCO2eq)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</si>
</sst>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 ;\-#,##0.0\ "/>
    <numFmt numFmtId="167" formatCode="#,##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/>
    </xf>
    <xf numFmtId="166" fontId="0" fillId="0" borderId="0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166" fontId="0" fillId="0" borderId="0" xfId="0" applyNumberFormat="1"/>
    <xf numFmtId="166" fontId="0" fillId="0" borderId="3" xfId="1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5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5" fillId="0" borderId="7" xfId="0" applyFont="1" applyBorder="1"/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9" fillId="0" borderId="0" xfId="3" applyFont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164" fontId="0" fillId="0" borderId="3" xfId="1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166" fontId="0" fillId="0" borderId="3" xfId="1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6'!A1"/><Relationship Id="rId13" Type="http://schemas.openxmlformats.org/officeDocument/2006/relationships/hyperlink" Target="#'G11'!A1"/><Relationship Id="rId3" Type="http://schemas.openxmlformats.org/officeDocument/2006/relationships/image" Target="../media/image2.png"/><Relationship Id="rId7" Type="http://schemas.openxmlformats.org/officeDocument/2006/relationships/hyperlink" Target="#'G5'!A1"/><Relationship Id="rId12" Type="http://schemas.openxmlformats.org/officeDocument/2006/relationships/hyperlink" Target="#'G10'!A1"/><Relationship Id="rId2" Type="http://schemas.openxmlformats.org/officeDocument/2006/relationships/image" Target="../media/image1.png"/><Relationship Id="rId1" Type="http://schemas.openxmlformats.org/officeDocument/2006/relationships/hyperlink" Target="#'G1'!A1"/><Relationship Id="rId6" Type="http://schemas.openxmlformats.org/officeDocument/2006/relationships/hyperlink" Target="#'G4'!A1"/><Relationship Id="rId11" Type="http://schemas.openxmlformats.org/officeDocument/2006/relationships/hyperlink" Target="#'G9'!A1"/><Relationship Id="rId5" Type="http://schemas.openxmlformats.org/officeDocument/2006/relationships/hyperlink" Target="#'G3'!A1"/><Relationship Id="rId15" Type="http://schemas.openxmlformats.org/officeDocument/2006/relationships/image" Target="../media/image4.png"/><Relationship Id="rId10" Type="http://schemas.openxmlformats.org/officeDocument/2006/relationships/hyperlink" Target="#'G8'!A1"/><Relationship Id="rId4" Type="http://schemas.openxmlformats.org/officeDocument/2006/relationships/hyperlink" Target="#'G2'!A1"/><Relationship Id="rId9" Type="http://schemas.openxmlformats.org/officeDocument/2006/relationships/hyperlink" Target="#'G7'!A1"/><Relationship Id="rId1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3201C-2916-474D-AB6B-CFE03B58F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847725"/>
          <a:ext cx="587375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63957</xdr:colOff>
      <xdr:row>35</xdr:row>
      <xdr:rowOff>144238</xdr:rowOff>
    </xdr:from>
    <xdr:to>
      <xdr:col>11</xdr:col>
      <xdr:colOff>570842</xdr:colOff>
      <xdr:row>43</xdr:row>
      <xdr:rowOff>101580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FC6F99-FB8D-452F-942D-DE28BA66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2243" y="6762752"/>
          <a:ext cx="1813170" cy="143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A71727-BC50-40BE-A5EA-D4C1A91A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154876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E2BD71-65C1-418F-8D87-D48063CB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228028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D99EC8-BCDE-422C-A1F8-76919D1B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01180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A94B11-775B-4249-BCD5-630FCA6E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74332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F3C96D-1886-4A27-9B2D-E0C359F8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47484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A77CBA6-1398-47E0-8C47-30F0A798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20636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E653D9-FF4B-44B6-9563-BE55A265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93788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36F318-CBCB-4363-B67F-BAC9524D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666940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6AA669D-04DC-4A98-8567-6D98A025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740092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1705F8D-8DAC-4D5B-8D1F-CC5015A5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813244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43543</xdr:colOff>
      <xdr:row>1</xdr:row>
      <xdr:rowOff>0</xdr:rowOff>
    </xdr:from>
    <xdr:to>
      <xdr:col>14</xdr:col>
      <xdr:colOff>100198</xdr:colOff>
      <xdr:row>2</xdr:row>
      <xdr:rowOff>206320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31CF6D9B-41E8-46B8-BE69-C53C271EE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743" y="272143"/>
          <a:ext cx="709798" cy="391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10887</xdr:colOff>
      <xdr:row>3</xdr:row>
      <xdr:rowOff>91221</xdr:rowOff>
    </xdr:from>
    <xdr:to>
      <xdr:col>12</xdr:col>
      <xdr:colOff>184725</xdr:colOff>
      <xdr:row>28</xdr:row>
      <xdr:rowOff>0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97C1DA1C-178A-3329-B10B-9C174310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87" y="820564"/>
          <a:ext cx="8011552" cy="4502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98612</xdr:colOff>
      <xdr:row>1</xdr:row>
      <xdr:rowOff>26894</xdr:rowOff>
    </xdr:from>
    <xdr:ext cx="548640" cy="346411"/>
    <xdr:pic>
      <xdr:nvPicPr>
        <xdr:cNvPr id="2" name="Picture 2">
          <a:extLst>
            <a:ext uri="{FF2B5EF4-FFF2-40B4-BE49-F238E27FC236}">
              <a16:creationId xmlns:a16="http://schemas.microsoft.com/office/drawing/2014/main" id="{0EB9E535-4D59-4E5C-B11E-5A8E3B66D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471" y="206188"/>
          <a:ext cx="548640" cy="34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627530</xdr:colOff>
      <xdr:row>10</xdr:row>
      <xdr:rowOff>0</xdr:rowOff>
    </xdr:from>
    <xdr:to>
      <xdr:col>5</xdr:col>
      <xdr:colOff>568101</xdr:colOff>
      <xdr:row>14</xdr:row>
      <xdr:rowOff>128644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C0DA1-0DA8-4C23-B950-0F3A6EA5B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41577" y="1828800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107576</xdr:colOff>
      <xdr:row>1</xdr:row>
      <xdr:rowOff>0</xdr:rowOff>
    </xdr:from>
    <xdr:ext cx="548640" cy="346411"/>
    <xdr:pic>
      <xdr:nvPicPr>
        <xdr:cNvPr id="2" name="Picture 2">
          <a:extLst>
            <a:ext uri="{FF2B5EF4-FFF2-40B4-BE49-F238E27FC236}">
              <a16:creationId xmlns:a16="http://schemas.microsoft.com/office/drawing/2014/main" id="{19BD8F73-8BC5-40AB-A46A-5AFB528F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79294"/>
          <a:ext cx="548640" cy="34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1353671</xdr:colOff>
      <xdr:row>17</xdr:row>
      <xdr:rowOff>44823</xdr:rowOff>
    </xdr:from>
    <xdr:to>
      <xdr:col>8</xdr:col>
      <xdr:colOff>92972</xdr:colOff>
      <xdr:row>21</xdr:row>
      <xdr:rowOff>173467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00973-F361-4C6F-AB32-E8084AC58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069977" y="3316941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107577</xdr:colOff>
      <xdr:row>0</xdr:row>
      <xdr:rowOff>161364</xdr:rowOff>
    </xdr:from>
    <xdr:ext cx="548640" cy="346411"/>
    <xdr:pic>
      <xdr:nvPicPr>
        <xdr:cNvPr id="2" name="Picture 2">
          <a:extLst>
            <a:ext uri="{FF2B5EF4-FFF2-40B4-BE49-F238E27FC236}">
              <a16:creationId xmlns:a16="http://schemas.microsoft.com/office/drawing/2014/main" id="{12870819-BFDB-4785-8E29-0293A82E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8095" y="161364"/>
          <a:ext cx="548640" cy="34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1640540</xdr:colOff>
      <xdr:row>15</xdr:row>
      <xdr:rowOff>8966</xdr:rowOff>
    </xdr:from>
    <xdr:to>
      <xdr:col>5</xdr:col>
      <xdr:colOff>3324</xdr:colOff>
      <xdr:row>19</xdr:row>
      <xdr:rowOff>137610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678855-777D-4FAB-9D4F-7D00602D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541058" y="2734237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98612</xdr:colOff>
      <xdr:row>1</xdr:row>
      <xdr:rowOff>53788</xdr:rowOff>
    </xdr:from>
    <xdr:to>
      <xdr:col>2</xdr:col>
      <xdr:colOff>647252</xdr:colOff>
      <xdr:row>2</xdr:row>
      <xdr:rowOff>290979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AA890C5-C5A0-4753-86ED-8F6A46DE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506" y="233082"/>
          <a:ext cx="548640" cy="317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546848</xdr:colOff>
      <xdr:row>17</xdr:row>
      <xdr:rowOff>116540</xdr:rowOff>
    </xdr:from>
    <xdr:to>
      <xdr:col>8</xdr:col>
      <xdr:colOff>75043</xdr:colOff>
      <xdr:row>22</xdr:row>
      <xdr:rowOff>65890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F8C6F3-6A7E-4C09-9C86-D117DE3D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881719" y="3200399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</xdr:colOff>
      <xdr:row>1</xdr:row>
      <xdr:rowOff>26894</xdr:rowOff>
    </xdr:from>
    <xdr:to>
      <xdr:col>2</xdr:col>
      <xdr:colOff>638287</xdr:colOff>
      <xdr:row>2</xdr:row>
      <xdr:rowOff>270361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E1D5BC2-C729-44C6-89FF-19A47343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41" y="206188"/>
          <a:ext cx="548640" cy="324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1255058</xdr:colOff>
      <xdr:row>23</xdr:row>
      <xdr:rowOff>44823</xdr:rowOff>
    </xdr:from>
    <xdr:to>
      <xdr:col>8</xdr:col>
      <xdr:colOff>21253</xdr:colOff>
      <xdr:row>27</xdr:row>
      <xdr:rowOff>173467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268A4-27B3-49C2-8B42-00BAF90F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58752" y="4204447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62754</xdr:colOff>
      <xdr:row>1</xdr:row>
      <xdr:rowOff>17930</xdr:rowOff>
    </xdr:from>
    <xdr:to>
      <xdr:col>2</xdr:col>
      <xdr:colOff>611394</xdr:colOff>
      <xdr:row>2</xdr:row>
      <xdr:rowOff>261397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602FEA9-C354-4A9E-BC1D-8545BD04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8" y="197224"/>
          <a:ext cx="548640" cy="324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1783977</xdr:colOff>
      <xdr:row>20</xdr:row>
      <xdr:rowOff>98612</xdr:rowOff>
    </xdr:from>
    <xdr:to>
      <xdr:col>9</xdr:col>
      <xdr:colOff>541208</xdr:colOff>
      <xdr:row>25</xdr:row>
      <xdr:rowOff>47961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80568-B670-4CE7-9BC3-B8365AF5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740589" y="3720353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98612</xdr:colOff>
      <xdr:row>1</xdr:row>
      <xdr:rowOff>8964</xdr:rowOff>
    </xdr:from>
    <xdr:to>
      <xdr:col>2</xdr:col>
      <xdr:colOff>647252</xdr:colOff>
      <xdr:row>2</xdr:row>
      <xdr:rowOff>260051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67C8C2-3AC7-48ED-B822-1409A2A0A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506" y="188258"/>
          <a:ext cx="548640" cy="331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71717</xdr:colOff>
      <xdr:row>20</xdr:row>
      <xdr:rowOff>8965</xdr:rowOff>
    </xdr:from>
    <xdr:to>
      <xdr:col>10</xdr:col>
      <xdr:colOff>209512</xdr:colOff>
      <xdr:row>24</xdr:row>
      <xdr:rowOff>137608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3DE33-F4AB-4E60-83A5-ED935EBC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095129" y="3630706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107577</xdr:colOff>
      <xdr:row>1</xdr:row>
      <xdr:rowOff>8965</xdr:rowOff>
    </xdr:from>
    <xdr:to>
      <xdr:col>2</xdr:col>
      <xdr:colOff>656217</xdr:colOff>
      <xdr:row>2</xdr:row>
      <xdr:rowOff>267672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80DD7-D4C9-4C49-81C9-8C5B54D9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88259"/>
          <a:ext cx="548640" cy="339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11</xdr:col>
      <xdr:colOff>137795</xdr:colOff>
      <xdr:row>25</xdr:row>
      <xdr:rowOff>128644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4E8235-451B-4FC7-A167-FF03586E4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417859" y="4007224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98612</xdr:colOff>
      <xdr:row>1</xdr:row>
      <xdr:rowOff>0</xdr:rowOff>
    </xdr:from>
    <xdr:to>
      <xdr:col>2</xdr:col>
      <xdr:colOff>647252</xdr:colOff>
      <xdr:row>2</xdr:row>
      <xdr:rowOff>266327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525836-DA9A-483B-AEBF-BD98B1A0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506" y="179294"/>
          <a:ext cx="548640" cy="347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7</xdr:col>
      <xdr:colOff>12289</xdr:colOff>
      <xdr:row>25</xdr:row>
      <xdr:rowOff>128643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2522F-9092-4D12-A3DA-667826E9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11153" y="3989294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98612</xdr:colOff>
      <xdr:row>1</xdr:row>
      <xdr:rowOff>17929</xdr:rowOff>
    </xdr:from>
    <xdr:ext cx="548640" cy="346411"/>
    <xdr:pic>
      <xdr:nvPicPr>
        <xdr:cNvPr id="2" name="Picture 2">
          <a:extLst>
            <a:ext uri="{FF2B5EF4-FFF2-40B4-BE49-F238E27FC236}">
              <a16:creationId xmlns:a16="http://schemas.microsoft.com/office/drawing/2014/main" id="{E044F28B-66A1-41DA-ADA3-6345C2707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506" y="197223"/>
          <a:ext cx="548640" cy="34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304800</xdr:colOff>
      <xdr:row>17</xdr:row>
      <xdr:rowOff>89647</xdr:rowOff>
    </xdr:from>
    <xdr:to>
      <xdr:col>10</xdr:col>
      <xdr:colOff>442595</xdr:colOff>
      <xdr:row>22</xdr:row>
      <xdr:rowOff>38997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645E7-3840-491E-84D4-338C3ED8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741459" y="3182471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98612</xdr:colOff>
      <xdr:row>0</xdr:row>
      <xdr:rowOff>143435</xdr:rowOff>
    </xdr:from>
    <xdr:ext cx="548640" cy="346411"/>
    <xdr:pic>
      <xdr:nvPicPr>
        <xdr:cNvPr id="2" name="Picture 2">
          <a:extLst>
            <a:ext uri="{FF2B5EF4-FFF2-40B4-BE49-F238E27FC236}">
              <a16:creationId xmlns:a16="http://schemas.microsoft.com/office/drawing/2014/main" id="{E1272D63-BD56-4986-9C29-FA99799C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177" y="143435"/>
          <a:ext cx="548640" cy="34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9</xdr:row>
      <xdr:rowOff>0</xdr:rowOff>
    </xdr:from>
    <xdr:to>
      <xdr:col>7</xdr:col>
      <xdr:colOff>415701</xdr:colOff>
      <xdr:row>13</xdr:row>
      <xdr:rowOff>128644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C85266-C5F9-4C5B-A294-590C4BCCC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212541" y="1873624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3734-A23A-4A47-A113-222182A27D64}">
  <dimension ref="Q1:BF70"/>
  <sheetViews>
    <sheetView showGridLines="0" tabSelected="1" zoomScale="70" zoomScaleNormal="70" workbookViewId="0">
      <pane xSplit="13" topLeftCell="N1" activePane="topRight" state="frozen"/>
      <selection activeCell="C5" sqref="C5"/>
      <selection pane="topRight" activeCell="Q26" sqref="Q26"/>
    </sheetView>
  </sheetViews>
  <sheetFormatPr defaultColWidth="9.44140625" defaultRowHeight="14.4" x14ac:dyDescent="0.3"/>
  <cols>
    <col min="1" max="12" width="9.44140625" style="33"/>
    <col min="13" max="13" width="3.5546875" style="33" customWidth="1"/>
    <col min="14" max="15" width="9.44140625" style="33" customWidth="1"/>
    <col min="16" max="16" width="3.44140625" style="33" customWidth="1"/>
    <col min="17" max="26" width="9.44140625" style="33"/>
    <col min="27" max="27" width="9.44140625" style="33" customWidth="1"/>
    <col min="28" max="28" width="9.44140625" style="33"/>
    <col min="29" max="29" width="3.44140625" style="33" customWidth="1"/>
    <col min="30" max="41" width="9.44140625" style="33"/>
    <col min="42" max="42" width="3.44140625" style="33" customWidth="1"/>
    <col min="46" max="54" width="9.44140625" style="33"/>
    <col min="55" max="55" width="3.44140625" style="33" customWidth="1"/>
    <col min="56" max="16384" width="9.44140625" style="33"/>
  </cols>
  <sheetData>
    <row r="1" spans="17:58" ht="21.75" customHeight="1" x14ac:dyDescent="0.3"/>
    <row r="3" spans="17:58" s="34" customFormat="1" ht="21" customHeight="1" x14ac:dyDescent="0.45">
      <c r="Q3" s="42" t="s">
        <v>93</v>
      </c>
      <c r="AG3" s="35"/>
      <c r="AH3" s="35"/>
      <c r="AQ3" s="36"/>
      <c r="AR3" s="36"/>
      <c r="AS3" s="36"/>
    </row>
    <row r="4" spans="17:58" ht="12" customHeight="1" x14ac:dyDescent="0.3">
      <c r="AF4" s="37"/>
    </row>
    <row r="5" spans="17:58" x14ac:dyDescent="0.3">
      <c r="AQ5" s="33"/>
      <c r="AR5" s="33"/>
      <c r="AS5" s="33"/>
    </row>
    <row r="6" spans="17:58" x14ac:dyDescent="0.3">
      <c r="Q6" s="38" t="s">
        <v>0</v>
      </c>
      <c r="AD6" s="38"/>
      <c r="AQ6" s="38"/>
      <c r="AR6" s="38"/>
      <c r="AS6" s="38"/>
      <c r="BD6" s="38"/>
      <c r="BF6" s="38"/>
    </row>
    <row r="7" spans="17:58" x14ac:dyDescent="0.3">
      <c r="AQ7" s="33"/>
      <c r="AR7" s="33"/>
      <c r="AS7" s="33"/>
    </row>
    <row r="8" spans="17:58" x14ac:dyDescent="0.3">
      <c r="AQ8" s="33"/>
      <c r="AR8" s="33"/>
      <c r="AS8" s="33"/>
    </row>
    <row r="9" spans="17:58" x14ac:dyDescent="0.3">
      <c r="AQ9" s="33"/>
      <c r="AR9" s="33"/>
      <c r="AS9" s="33"/>
    </row>
    <row r="10" spans="17:58" x14ac:dyDescent="0.3">
      <c r="Q10" s="38" t="s">
        <v>20</v>
      </c>
      <c r="AC10" s="38"/>
      <c r="AD10" s="38"/>
      <c r="AQ10" s="38"/>
      <c r="AR10" s="38"/>
      <c r="AS10" s="38"/>
      <c r="BD10" s="38"/>
      <c r="BF10" s="38"/>
    </row>
    <row r="11" spans="17:58" x14ac:dyDescent="0.3">
      <c r="AQ11" s="33"/>
      <c r="AR11" s="33"/>
      <c r="AS11" s="33"/>
    </row>
    <row r="14" spans="17:58" x14ac:dyDescent="0.3">
      <c r="Q14" s="38" t="s">
        <v>48</v>
      </c>
      <c r="R14" s="38"/>
      <c r="S14" s="38"/>
      <c r="T14" s="38"/>
      <c r="AC14" s="38"/>
      <c r="AD14" s="39"/>
      <c r="AQ14" s="38"/>
      <c r="AR14" s="38"/>
      <c r="AS14" s="38"/>
      <c r="BD14" s="38"/>
      <c r="BF14" s="38"/>
    </row>
    <row r="15" spans="17:58" x14ac:dyDescent="0.3">
      <c r="AQ15" s="33"/>
      <c r="AR15" s="33"/>
      <c r="AS15" s="33"/>
    </row>
    <row r="16" spans="17:58" x14ac:dyDescent="0.3">
      <c r="AQ16" s="33"/>
      <c r="AR16" s="33"/>
      <c r="AS16" s="33"/>
    </row>
    <row r="17" spans="17:58" x14ac:dyDescent="0.3">
      <c r="AQ17" s="33"/>
      <c r="AR17" s="33"/>
      <c r="AS17" s="33"/>
    </row>
    <row r="18" spans="17:58" x14ac:dyDescent="0.3">
      <c r="Q18" s="38" t="s">
        <v>30</v>
      </c>
      <c r="R18" s="38"/>
      <c r="S18" s="38"/>
      <c r="AC18" s="38"/>
      <c r="AD18" s="38"/>
      <c r="AQ18" s="38"/>
      <c r="AR18" s="38"/>
      <c r="AS18" s="38"/>
      <c r="BD18" s="38"/>
      <c r="BF18" s="38"/>
    </row>
    <row r="19" spans="17:58" x14ac:dyDescent="0.3">
      <c r="AQ19" s="33"/>
      <c r="AR19" s="33"/>
      <c r="AS19" s="33"/>
    </row>
    <row r="20" spans="17:58" x14ac:dyDescent="0.3">
      <c r="AQ20" s="33"/>
      <c r="AR20" s="33"/>
      <c r="AS20" s="33"/>
    </row>
    <row r="21" spans="17:58" x14ac:dyDescent="0.3">
      <c r="AQ21" s="33"/>
      <c r="AR21" s="33"/>
      <c r="AS21" s="33"/>
    </row>
    <row r="22" spans="17:58" x14ac:dyDescent="0.3">
      <c r="Q22" s="38" t="s">
        <v>44</v>
      </c>
      <c r="R22" s="38"/>
      <c r="S22" s="38"/>
      <c r="AD22" s="38"/>
      <c r="AQ22" s="38"/>
      <c r="AR22" s="38"/>
      <c r="AS22" s="38"/>
      <c r="BD22" s="38"/>
      <c r="BF22" s="38"/>
    </row>
    <row r="23" spans="17:58" x14ac:dyDescent="0.3">
      <c r="AB23"/>
      <c r="AQ23" s="33"/>
      <c r="AR23" s="33"/>
      <c r="AS23" s="33"/>
    </row>
    <row r="24" spans="17:58" x14ac:dyDescent="0.3">
      <c r="AE24" s="38"/>
      <c r="AQ24" s="33"/>
      <c r="AR24" s="33"/>
      <c r="AS24" s="33"/>
    </row>
    <row r="25" spans="17:58" x14ac:dyDescent="0.3">
      <c r="AB25" s="40"/>
      <c r="AQ25" s="33"/>
      <c r="AR25" s="33"/>
      <c r="AS25" s="33"/>
    </row>
    <row r="26" spans="17:58" x14ac:dyDescent="0.3">
      <c r="Q26" s="38" t="s">
        <v>45</v>
      </c>
      <c r="AD26" s="38"/>
      <c r="AG26" s="38"/>
      <c r="AH26" s="38"/>
      <c r="AQ26" s="38"/>
      <c r="AR26" s="38"/>
      <c r="AS26" s="38"/>
      <c r="BD26" s="38"/>
      <c r="BF26" s="38"/>
    </row>
    <row r="27" spans="17:58" x14ac:dyDescent="0.3">
      <c r="AQ27" s="33"/>
      <c r="AR27" s="33"/>
      <c r="AS27" s="33"/>
    </row>
    <row r="28" spans="17:58" x14ac:dyDescent="0.3">
      <c r="AF28" s="38"/>
      <c r="AQ28" s="33"/>
      <c r="AR28" s="33"/>
      <c r="AS28" s="33"/>
    </row>
    <row r="29" spans="17:58" x14ac:dyDescent="0.3">
      <c r="AQ29" s="33"/>
      <c r="AR29" s="33"/>
      <c r="AS29" s="33"/>
    </row>
    <row r="30" spans="17:58" x14ac:dyDescent="0.3">
      <c r="Q30" s="38" t="s">
        <v>53</v>
      </c>
      <c r="AD30" s="38"/>
      <c r="AQ30" s="38"/>
      <c r="AR30" s="38"/>
      <c r="AS30" s="38"/>
      <c r="BD30" s="38"/>
      <c r="BF30" s="41"/>
    </row>
    <row r="31" spans="17:58" x14ac:dyDescent="0.3">
      <c r="AQ31" s="33"/>
      <c r="AR31" s="33"/>
      <c r="AS31" s="33"/>
    </row>
    <row r="32" spans="17:58" x14ac:dyDescent="0.3">
      <c r="AQ32" s="33"/>
      <c r="AR32" s="33"/>
      <c r="AS32" s="33"/>
    </row>
    <row r="33" spans="17:58" x14ac:dyDescent="0.3">
      <c r="AQ33" s="33"/>
      <c r="AR33" s="33"/>
      <c r="AS33" s="33"/>
    </row>
    <row r="34" spans="17:58" x14ac:dyDescent="0.3">
      <c r="Q34" s="38" t="s">
        <v>69</v>
      </c>
      <c r="AD34" s="38"/>
      <c r="AQ34" s="38"/>
      <c r="AR34" s="38"/>
      <c r="AS34" s="38"/>
      <c r="BD34" s="38"/>
      <c r="BF34" s="41"/>
    </row>
    <row r="35" spans="17:58" x14ac:dyDescent="0.3">
      <c r="AQ35" s="33"/>
      <c r="AR35" s="33"/>
      <c r="AS35" s="33"/>
    </row>
    <row r="36" spans="17:58" x14ac:dyDescent="0.3">
      <c r="AQ36" s="33"/>
      <c r="AR36" s="33"/>
      <c r="AS36" s="33"/>
    </row>
    <row r="37" spans="17:58" x14ac:dyDescent="0.3">
      <c r="AQ37" s="33"/>
      <c r="AR37" s="33"/>
      <c r="AS37" s="33"/>
    </row>
    <row r="38" spans="17:58" x14ac:dyDescent="0.3">
      <c r="Q38" s="38" t="s">
        <v>70</v>
      </c>
      <c r="AD38" s="38"/>
      <c r="AQ38" s="38"/>
      <c r="AR38" s="38"/>
      <c r="AS38" s="38"/>
      <c r="BD38" s="38"/>
      <c r="BF38" s="41"/>
    </row>
    <row r="39" spans="17:58" x14ac:dyDescent="0.3">
      <c r="AQ39" s="33"/>
      <c r="AR39" s="33"/>
      <c r="AS39" s="33"/>
    </row>
    <row r="40" spans="17:58" x14ac:dyDescent="0.3">
      <c r="AQ40" s="33"/>
      <c r="AR40" s="33"/>
      <c r="AS40" s="33"/>
    </row>
    <row r="41" spans="17:58" x14ac:dyDescent="0.3">
      <c r="AQ41" s="33"/>
      <c r="AR41" s="33"/>
      <c r="AS41" s="33"/>
    </row>
    <row r="42" spans="17:58" x14ac:dyDescent="0.3">
      <c r="Q42" s="40" t="s">
        <v>82</v>
      </c>
      <c r="AD42" s="38"/>
      <c r="AQ42" s="38"/>
      <c r="AR42" s="38"/>
      <c r="AS42" s="38"/>
      <c r="BD42" s="38"/>
      <c r="BF42" s="41"/>
    </row>
    <row r="43" spans="17:58" x14ac:dyDescent="0.3">
      <c r="AQ43" s="33"/>
      <c r="AR43" s="33"/>
      <c r="AS43" s="33"/>
    </row>
    <row r="44" spans="17:58" x14ac:dyDescent="0.3">
      <c r="AQ44" s="33"/>
      <c r="AR44" s="33"/>
      <c r="AS44" s="33"/>
    </row>
    <row r="45" spans="17:58" x14ac:dyDescent="0.3">
      <c r="AQ45" s="33"/>
      <c r="AR45" s="33"/>
      <c r="AS45" s="33"/>
    </row>
    <row r="46" spans="17:58" x14ac:dyDescent="0.3">
      <c r="Q46" s="38" t="s">
        <v>83</v>
      </c>
      <c r="AD46" s="38"/>
      <c r="AQ46" s="38"/>
      <c r="AR46" s="38"/>
      <c r="AS46" s="38"/>
      <c r="BD46" s="38"/>
    </row>
    <row r="47" spans="17:58" x14ac:dyDescent="0.3">
      <c r="AQ47" s="33"/>
      <c r="AR47" s="33"/>
      <c r="AS47" s="33"/>
      <c r="BD47" s="41"/>
    </row>
    <row r="48" spans="17:58" x14ac:dyDescent="0.3">
      <c r="AQ48" s="33"/>
      <c r="AR48" s="33"/>
      <c r="AS48" s="33"/>
    </row>
    <row r="49" spans="17:58" x14ac:dyDescent="0.3">
      <c r="AQ49" s="33"/>
      <c r="AR49" s="33"/>
      <c r="AS49" s="33"/>
    </row>
    <row r="50" spans="17:58" x14ac:dyDescent="0.3">
      <c r="Q50" s="38"/>
      <c r="AD50" s="38"/>
      <c r="AQ50" s="38"/>
      <c r="AR50" s="38"/>
      <c r="AS50" s="38"/>
      <c r="BD50" s="38"/>
      <c r="BF50" s="38"/>
    </row>
    <row r="51" spans="17:58" x14ac:dyDescent="0.3">
      <c r="AQ51" s="33"/>
      <c r="AR51" s="33"/>
      <c r="AS51" s="33"/>
    </row>
    <row r="52" spans="17:58" x14ac:dyDescent="0.3">
      <c r="AQ52" s="33"/>
      <c r="AR52" s="33"/>
      <c r="AS52" s="33"/>
    </row>
    <row r="53" spans="17:58" x14ac:dyDescent="0.3">
      <c r="AQ53" s="33"/>
      <c r="AR53" s="33"/>
      <c r="AS53" s="33"/>
    </row>
    <row r="54" spans="17:58" x14ac:dyDescent="0.3">
      <c r="Q54" s="38"/>
      <c r="AD54" s="38"/>
      <c r="AQ54" s="38"/>
      <c r="AR54" s="38"/>
      <c r="AS54" s="38"/>
      <c r="BD54" s="38"/>
    </row>
    <row r="55" spans="17:58" x14ac:dyDescent="0.3">
      <c r="AQ55" s="33"/>
      <c r="AR55" s="33"/>
      <c r="AS55" s="33"/>
    </row>
    <row r="56" spans="17:58" x14ac:dyDescent="0.3">
      <c r="AQ56" s="33"/>
      <c r="AR56" s="33"/>
      <c r="AS56" s="33"/>
    </row>
    <row r="57" spans="17:58" x14ac:dyDescent="0.3">
      <c r="AQ57" s="33"/>
      <c r="AR57" s="33"/>
      <c r="AS57" s="33"/>
    </row>
    <row r="58" spans="17:58" x14ac:dyDescent="0.3">
      <c r="Q58" s="38"/>
      <c r="AD58" s="38"/>
      <c r="AQ58" s="40"/>
      <c r="AR58" s="38"/>
      <c r="AS58" s="38"/>
      <c r="BD58" s="38"/>
    </row>
    <row r="59" spans="17:58" x14ac:dyDescent="0.3">
      <c r="AQ59" s="33"/>
      <c r="AR59" s="33"/>
      <c r="AS59" s="33"/>
    </row>
    <row r="60" spans="17:58" x14ac:dyDescent="0.3">
      <c r="AQ60" s="33"/>
      <c r="AR60" s="33"/>
      <c r="AS60" s="33"/>
    </row>
    <row r="61" spans="17:58" x14ac:dyDescent="0.3">
      <c r="AQ61" s="33"/>
      <c r="AR61" s="33"/>
      <c r="AS61" s="33"/>
    </row>
    <row r="62" spans="17:58" x14ac:dyDescent="0.3">
      <c r="Q62" s="38"/>
      <c r="AD62" s="38"/>
      <c r="AQ62" s="38"/>
      <c r="AR62" s="38"/>
      <c r="AS62" s="38"/>
      <c r="BD62" s="38"/>
    </row>
    <row r="63" spans="17:58" x14ac:dyDescent="0.3">
      <c r="AQ63" s="33"/>
      <c r="AR63" s="33"/>
      <c r="AS63" s="33"/>
    </row>
    <row r="64" spans="17:58" x14ac:dyDescent="0.3">
      <c r="AQ64" s="33"/>
      <c r="AR64" s="33"/>
      <c r="AS64" s="33"/>
    </row>
    <row r="65" spans="43:45" x14ac:dyDescent="0.3">
      <c r="AQ65" s="33"/>
      <c r="AR65" s="33"/>
      <c r="AS65" s="33"/>
    </row>
    <row r="66" spans="43:45" x14ac:dyDescent="0.3">
      <c r="AQ66" s="38"/>
      <c r="AR66" s="38"/>
      <c r="AS66" s="38"/>
    </row>
    <row r="67" spans="43:45" x14ac:dyDescent="0.3">
      <c r="AQ67" s="33"/>
      <c r="AR67" s="33"/>
      <c r="AS67" s="33"/>
    </row>
    <row r="68" spans="43:45" x14ac:dyDescent="0.3">
      <c r="AQ68" s="33"/>
      <c r="AR68" s="33"/>
      <c r="AS68" s="33"/>
    </row>
    <row r="69" spans="43:45" x14ac:dyDescent="0.3">
      <c r="AQ69" s="33"/>
      <c r="AR69" s="33"/>
      <c r="AS69" s="33"/>
    </row>
    <row r="70" spans="43:45" x14ac:dyDescent="0.3">
      <c r="AQ70" s="38"/>
      <c r="AR70" s="38"/>
      <c r="AS70" s="38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8DDC-C2C8-431D-8505-AD80FC334ECC}">
  <dimension ref="A1:AJ21"/>
  <sheetViews>
    <sheetView showGridLines="0" zoomScale="85" zoomScaleNormal="85" workbookViewId="0">
      <selection activeCell="F12" sqref="F12"/>
    </sheetView>
  </sheetViews>
  <sheetFormatPr defaultRowHeight="14.4" x14ac:dyDescent="0.3"/>
  <cols>
    <col min="1" max="1" width="2.6640625" customWidth="1"/>
    <col min="2" max="2" width="53.44140625" customWidth="1"/>
    <col min="3" max="3" width="8.44140625" style="48" bestFit="1" customWidth="1"/>
    <col min="4" max="4" width="5.5546875" bestFit="1" customWidth="1"/>
    <col min="5" max="6" width="20.6640625" customWidth="1"/>
    <col min="7" max="8" width="13.66406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B5" s="1" t="str">
        <f>Índice!Q38</f>
        <v>Gráfico 9 - Demanda de matéria-prima alternativa</v>
      </c>
    </row>
    <row r="7" spans="1:36" x14ac:dyDescent="0.3">
      <c r="B7" s="14" t="s">
        <v>78</v>
      </c>
      <c r="C7" s="16" t="s">
        <v>68</v>
      </c>
      <c r="D7" s="14" t="s">
        <v>77</v>
      </c>
      <c r="E7" s="23"/>
      <c r="F7" s="23"/>
      <c r="G7" s="23"/>
      <c r="H7" s="23"/>
    </row>
    <row r="8" spans="1:36" x14ac:dyDescent="0.3">
      <c r="B8" s="30" t="s">
        <v>71</v>
      </c>
      <c r="C8" s="58" t="s">
        <v>75</v>
      </c>
      <c r="D8" s="13">
        <v>1.1256028033782135</v>
      </c>
      <c r="E8" s="29"/>
      <c r="F8" s="29"/>
      <c r="G8" s="29"/>
      <c r="H8" s="29"/>
    </row>
    <row r="9" spans="1:36" x14ac:dyDescent="0.3">
      <c r="B9" s="30" t="s">
        <v>72</v>
      </c>
      <c r="C9" s="58" t="s">
        <v>75</v>
      </c>
      <c r="D9" s="13">
        <v>1.2977166225291612</v>
      </c>
      <c r="E9" s="29"/>
      <c r="F9" s="29"/>
      <c r="G9" s="29"/>
      <c r="H9" s="29"/>
    </row>
    <row r="10" spans="1:36" x14ac:dyDescent="0.3">
      <c r="B10" s="30" t="s">
        <v>73</v>
      </c>
      <c r="C10" s="58" t="s">
        <v>75</v>
      </c>
      <c r="D10" s="13">
        <v>5.2029074836199998</v>
      </c>
      <c r="E10" s="29"/>
      <c r="F10" s="29"/>
      <c r="G10" s="29"/>
      <c r="H10" s="29"/>
    </row>
    <row r="11" spans="1:36" x14ac:dyDescent="0.3">
      <c r="B11" s="30" t="s">
        <v>76</v>
      </c>
      <c r="C11" s="56" t="s">
        <v>67</v>
      </c>
      <c r="D11" s="28">
        <v>9108.5096051908931</v>
      </c>
      <c r="E11" s="29"/>
      <c r="F11" s="29"/>
      <c r="G11" s="29"/>
      <c r="H11" s="29"/>
    </row>
    <row r="12" spans="1:36" x14ac:dyDescent="0.3">
      <c r="B12" s="30" t="s">
        <v>74</v>
      </c>
      <c r="C12" s="58" t="s">
        <v>67</v>
      </c>
      <c r="D12" s="29">
        <v>2541.5010000000002</v>
      </c>
      <c r="E12" s="29"/>
      <c r="F12" s="29"/>
      <c r="G12" s="29"/>
      <c r="H12" s="29"/>
    </row>
    <row r="13" spans="1:36" x14ac:dyDescent="0.3">
      <c r="B13" s="3"/>
      <c r="C13" s="58"/>
      <c r="D13" s="28"/>
      <c r="E13" s="29"/>
      <c r="F13" s="29"/>
      <c r="G13" s="29"/>
      <c r="H13" s="29"/>
    </row>
    <row r="14" spans="1:36" x14ac:dyDescent="0.3">
      <c r="B14" s="2"/>
      <c r="C14" s="56"/>
      <c r="D14" s="29"/>
      <c r="E14" s="29"/>
      <c r="F14" s="29"/>
      <c r="G14" s="29"/>
      <c r="H14" s="29"/>
    </row>
    <row r="15" spans="1:36" x14ac:dyDescent="0.3">
      <c r="B15" s="2"/>
      <c r="C15" s="56"/>
      <c r="D15" s="29"/>
      <c r="E15" s="29"/>
      <c r="F15" s="29"/>
      <c r="G15" s="29"/>
      <c r="H15" s="29"/>
    </row>
    <row r="16" spans="1:36" x14ac:dyDescent="0.3">
      <c r="B16" s="2"/>
      <c r="C16" s="57"/>
      <c r="D16" s="29"/>
      <c r="E16" s="29"/>
      <c r="F16" s="29"/>
      <c r="G16" s="29"/>
      <c r="H16" s="29"/>
    </row>
    <row r="17" spans="3:6" x14ac:dyDescent="0.3">
      <c r="C17" s="51"/>
      <c r="D17" s="11"/>
      <c r="E17" s="13"/>
      <c r="F17" s="13"/>
    </row>
    <row r="18" spans="3:6" x14ac:dyDescent="0.3">
      <c r="C18" s="51"/>
      <c r="D18" s="11"/>
      <c r="E18" s="13"/>
      <c r="F18" s="13"/>
    </row>
    <row r="19" spans="3:6" x14ac:dyDescent="0.3">
      <c r="C19" s="51"/>
      <c r="D19" s="11"/>
      <c r="E19" s="13"/>
      <c r="F19" s="13"/>
    </row>
    <row r="20" spans="3:6" x14ac:dyDescent="0.3">
      <c r="C20" s="51"/>
      <c r="D20" s="11"/>
      <c r="E20" s="13"/>
      <c r="F20" s="13"/>
    </row>
    <row r="21" spans="3:6" x14ac:dyDescent="0.3">
      <c r="C21" s="51"/>
      <c r="D21" s="11"/>
      <c r="E21" s="13"/>
      <c r="F21" s="13"/>
    </row>
  </sheetData>
  <hyperlinks>
    <hyperlink ref="A1" location="Índice!A1" display="Voltar" xr:uid="{4CF897EA-BA2B-440B-96C0-2C14D0C5A037}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77F-2CFB-42FD-B3DB-6F4E94A35124}">
  <dimension ref="A1:AJ19"/>
  <sheetViews>
    <sheetView showGridLines="0" zoomScale="85" zoomScaleNormal="85" workbookViewId="0">
      <selection activeCell="G19" sqref="G19"/>
    </sheetView>
  </sheetViews>
  <sheetFormatPr defaultRowHeight="14.4" x14ac:dyDescent="0.3"/>
  <cols>
    <col min="1" max="1" width="2.6640625" customWidth="1"/>
    <col min="2" max="2" width="9.109375" customWidth="1"/>
    <col min="3" max="3" width="9.33203125" style="48" customWidth="1"/>
    <col min="4" max="5" width="9.33203125" customWidth="1"/>
    <col min="6" max="6" width="20.332031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Índice!_Ref65601466</f>
        <v>Gráfico 10 - Aproveitamento de resíduos para SAF</v>
      </c>
    </row>
    <row r="7" spans="1:36" x14ac:dyDescent="0.3">
      <c r="B7" s="61" t="s">
        <v>21</v>
      </c>
      <c r="C7" s="69" t="s">
        <v>96</v>
      </c>
      <c r="D7" s="68"/>
      <c r="E7" s="68"/>
      <c r="F7" s="68"/>
    </row>
    <row r="8" spans="1:36" ht="28.8" x14ac:dyDescent="0.3">
      <c r="B8" s="65"/>
      <c r="C8" s="16" t="s">
        <v>79</v>
      </c>
      <c r="D8" s="14" t="s">
        <v>80</v>
      </c>
      <c r="E8" s="14" t="s">
        <v>81</v>
      </c>
      <c r="F8" s="14" t="s">
        <v>52</v>
      </c>
    </row>
    <row r="9" spans="1:36" x14ac:dyDescent="0.3">
      <c r="B9" s="3">
        <v>2027</v>
      </c>
      <c r="C9" s="59">
        <v>0.33527705625865878</v>
      </c>
      <c r="D9" s="31">
        <v>2.676299261848428</v>
      </c>
      <c r="E9" s="31">
        <v>2.3502516523613703</v>
      </c>
      <c r="F9" s="31">
        <v>1.6300295240667477</v>
      </c>
    </row>
    <row r="10" spans="1:36" x14ac:dyDescent="0.3">
      <c r="B10" s="3">
        <v>2028</v>
      </c>
      <c r="C10" s="59">
        <v>0.33527705625865878</v>
      </c>
      <c r="D10" s="31">
        <v>2.676299261848428</v>
      </c>
      <c r="E10" s="31">
        <v>2.3502516523613703</v>
      </c>
      <c r="F10" s="31">
        <v>1.8258896763567876</v>
      </c>
    </row>
    <row r="11" spans="1:36" x14ac:dyDescent="0.3">
      <c r="B11" s="3">
        <v>2029</v>
      </c>
      <c r="C11" s="59">
        <v>0.33527705625865878</v>
      </c>
      <c r="D11" s="31">
        <v>2.676299261848428</v>
      </c>
      <c r="E11" s="31">
        <v>2.3502516523613703</v>
      </c>
      <c r="F11" s="31">
        <v>2.0598756501159325</v>
      </c>
    </row>
    <row r="12" spans="1:36" x14ac:dyDescent="0.3">
      <c r="B12" s="3">
        <v>2030</v>
      </c>
      <c r="C12" s="59">
        <v>0.33527705625865878</v>
      </c>
      <c r="D12" s="31">
        <v>2.676299261848428</v>
      </c>
      <c r="E12" s="31">
        <v>2.3502516523613703</v>
      </c>
      <c r="F12" s="31">
        <v>2.3233113183948895</v>
      </c>
    </row>
    <row r="13" spans="1:36" x14ac:dyDescent="0.3">
      <c r="B13" s="3">
        <v>2031</v>
      </c>
      <c r="C13" s="59">
        <v>0.33527705625865878</v>
      </c>
      <c r="D13" s="31">
        <v>2.676299261848428</v>
      </c>
      <c r="E13" s="31">
        <v>2.3502516523613703</v>
      </c>
      <c r="F13" s="31">
        <v>2.7446157551683932</v>
      </c>
    </row>
    <row r="14" spans="1:36" x14ac:dyDescent="0.3">
      <c r="B14" s="2">
        <v>2032</v>
      </c>
      <c r="C14" s="59">
        <v>0.33527705625865878</v>
      </c>
      <c r="D14" s="31">
        <v>2.676299261848428</v>
      </c>
      <c r="E14" s="31">
        <v>2.3502516523613703</v>
      </c>
      <c r="F14" s="31">
        <v>3.164106201908373</v>
      </c>
    </row>
    <row r="15" spans="1:36" x14ac:dyDescent="0.3">
      <c r="B15" s="2">
        <v>2033</v>
      </c>
      <c r="C15" s="59">
        <v>0.33527705625865878</v>
      </c>
      <c r="D15" s="31">
        <v>2.676299261848428</v>
      </c>
      <c r="E15" s="31">
        <v>2.3502516523613703</v>
      </c>
      <c r="F15" s="31">
        <v>3.5888851424492962</v>
      </c>
    </row>
    <row r="16" spans="1:36" x14ac:dyDescent="0.3">
      <c r="B16" s="2">
        <v>2034</v>
      </c>
      <c r="C16" s="59">
        <v>0.33527705625865878</v>
      </c>
      <c r="D16" s="31">
        <v>2.676299261848428</v>
      </c>
      <c r="E16" s="31">
        <v>2.3502516523613703</v>
      </c>
      <c r="F16" s="31">
        <v>4.0190678117381164</v>
      </c>
    </row>
    <row r="17" spans="2:6" x14ac:dyDescent="0.3">
      <c r="B17" s="2">
        <v>2035</v>
      </c>
      <c r="C17" s="59">
        <v>0.33527705625865878</v>
      </c>
      <c r="D17" s="31">
        <v>2.676299261848428</v>
      </c>
      <c r="E17" s="31">
        <v>2.3502516523613703</v>
      </c>
      <c r="F17" s="31">
        <v>4.4438017415176798</v>
      </c>
    </row>
    <row r="18" spans="2:6" x14ac:dyDescent="0.3">
      <c r="B18" s="2">
        <v>2036</v>
      </c>
      <c r="C18" s="59">
        <v>0.33527705625865878</v>
      </c>
      <c r="D18" s="31">
        <v>2.676299261848428</v>
      </c>
      <c r="E18" s="31">
        <v>2.3502516523613703</v>
      </c>
      <c r="F18" s="31">
        <v>5.4702544625230818</v>
      </c>
    </row>
    <row r="19" spans="2:6" x14ac:dyDescent="0.3">
      <c r="B19" s="2">
        <v>2037</v>
      </c>
      <c r="C19" s="59">
        <v>0.33527705625865878</v>
      </c>
      <c r="D19" s="31">
        <v>2.676299261848428</v>
      </c>
      <c r="E19" s="31">
        <v>2.3502516523613703</v>
      </c>
      <c r="F19" s="31">
        <v>6.5019065064733876</v>
      </c>
    </row>
  </sheetData>
  <mergeCells count="2">
    <mergeCell ref="B7:B8"/>
    <mergeCell ref="C7:F7"/>
  </mergeCells>
  <hyperlinks>
    <hyperlink ref="A1" location="Índice!A1" display="Voltar" xr:uid="{C48022C7-AA7C-4EC3-9C8E-45D275F73438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1E54-8954-4906-AA02-48E404992123}">
  <dimension ref="A1:AJ19"/>
  <sheetViews>
    <sheetView showGridLines="0" zoomScale="85" zoomScaleNormal="85" workbookViewId="0">
      <selection activeCell="E23" sqref="E23"/>
    </sheetView>
  </sheetViews>
  <sheetFormatPr defaultRowHeight="14.4" x14ac:dyDescent="0.3"/>
  <cols>
    <col min="1" max="1" width="2.6640625" customWidth="1"/>
    <col min="2" max="2" width="25.109375" customWidth="1"/>
    <col min="3" max="3" width="25.109375" style="48" bestFit="1" customWidth="1"/>
    <col min="4" max="5" width="9.33203125" customWidth="1"/>
    <col min="6" max="6" width="20.332031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Índice!Q46</f>
        <v>Gráfico 11 - Produção de SAF por rota em 2037 para atendimento integral das metas de redução de emissões</v>
      </c>
    </row>
    <row r="7" spans="1:36" x14ac:dyDescent="0.3">
      <c r="B7" s="4" t="s">
        <v>1</v>
      </c>
      <c r="C7" s="16" t="s">
        <v>91</v>
      </c>
      <c r="D7" s="23"/>
      <c r="E7" s="23"/>
      <c r="F7" s="23"/>
    </row>
    <row r="8" spans="1:36" x14ac:dyDescent="0.3">
      <c r="B8" s="30" t="s">
        <v>92</v>
      </c>
      <c r="C8" s="60">
        <v>1100</v>
      </c>
      <c r="D8" s="23"/>
      <c r="E8" s="23"/>
      <c r="F8" s="23"/>
    </row>
    <row r="9" spans="1:36" x14ac:dyDescent="0.3">
      <c r="B9" s="30" t="s">
        <v>84</v>
      </c>
      <c r="C9" s="56">
        <v>407.6070606308092</v>
      </c>
      <c r="D9" s="31"/>
      <c r="E9" s="31"/>
      <c r="F9" s="31"/>
    </row>
    <row r="10" spans="1:36" x14ac:dyDescent="0.3">
      <c r="B10" s="30" t="s">
        <v>85</v>
      </c>
      <c r="C10" s="56">
        <v>307.1687663721525</v>
      </c>
      <c r="D10" s="31"/>
      <c r="E10" s="31"/>
      <c r="F10" s="31"/>
    </row>
    <row r="11" spans="1:36" x14ac:dyDescent="0.3">
      <c r="B11" s="30" t="s">
        <v>86</v>
      </c>
      <c r="C11" s="56">
        <v>286.64961895444372</v>
      </c>
      <c r="D11" s="31"/>
      <c r="E11" s="31"/>
      <c r="F11" s="31"/>
    </row>
    <row r="12" spans="1:36" x14ac:dyDescent="0.3">
      <c r="B12" s="32" t="s">
        <v>89</v>
      </c>
      <c r="C12" s="56">
        <v>638.19405864086195</v>
      </c>
    </row>
    <row r="13" spans="1:36" x14ac:dyDescent="0.3">
      <c r="B13" s="32" t="s">
        <v>56</v>
      </c>
      <c r="C13" s="56">
        <v>297.55578614030486</v>
      </c>
    </row>
    <row r="14" spans="1:36" x14ac:dyDescent="0.3">
      <c r="B14" s="32" t="s">
        <v>60</v>
      </c>
      <c r="C14" s="56">
        <v>327.77095918662991</v>
      </c>
      <c r="D14" s="31"/>
      <c r="E14" s="31"/>
      <c r="F14" s="31"/>
    </row>
    <row r="15" spans="1:36" x14ac:dyDescent="0.3">
      <c r="B15" s="32" t="s">
        <v>90</v>
      </c>
      <c r="C15" s="56">
        <v>252.26312445588988</v>
      </c>
      <c r="D15" s="31"/>
      <c r="E15" s="31"/>
      <c r="F15" s="31"/>
    </row>
    <row r="16" spans="1:36" x14ac:dyDescent="0.3">
      <c r="B16" s="30" t="s">
        <v>88</v>
      </c>
      <c r="C16" s="56">
        <v>283.16572274697734</v>
      </c>
      <c r="D16" s="31"/>
      <c r="E16" s="31"/>
      <c r="F16" s="31"/>
    </row>
    <row r="17" spans="2:6" x14ac:dyDescent="0.3">
      <c r="B17" s="30" t="s">
        <v>87</v>
      </c>
      <c r="C17" s="56">
        <v>278.58589099858023</v>
      </c>
      <c r="D17" s="31"/>
      <c r="E17" s="31"/>
      <c r="F17" s="31"/>
    </row>
    <row r="18" spans="2:6" x14ac:dyDescent="0.3">
      <c r="D18" s="31"/>
      <c r="E18" s="31"/>
      <c r="F18" s="31"/>
    </row>
    <row r="19" spans="2:6" x14ac:dyDescent="0.3">
      <c r="D19" s="31"/>
      <c r="E19" s="31"/>
      <c r="F19" s="31"/>
    </row>
  </sheetData>
  <hyperlinks>
    <hyperlink ref="A1" location="Índice!A1" display="Voltar" xr:uid="{9D3F7581-A97C-49BE-97A7-7FDB63D855DB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70D5-165A-4541-B323-03E8309B0223}">
  <dimension ref="A1:AJ21"/>
  <sheetViews>
    <sheetView showGridLines="0" zoomScale="85" zoomScaleNormal="85" workbookViewId="0">
      <selection activeCell="H9" sqref="H9"/>
    </sheetView>
  </sheetViews>
  <sheetFormatPr defaultRowHeight="14.4" x14ac:dyDescent="0.3"/>
  <cols>
    <col min="1" max="1" width="2.6640625" customWidth="1"/>
    <col min="3" max="3" width="19.88671875" style="48" bestFit="1" customWidth="1"/>
    <col min="4" max="5" width="8.66406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3" t="str">
        <f>Índice!Q6</f>
        <v xml:space="preserve">Gráfico 1 - Intensidade de carbono de rotas tecnológicas selecionadas </v>
      </c>
    </row>
    <row r="7" spans="1:36" x14ac:dyDescent="0.3">
      <c r="B7" s="61" t="s">
        <v>1</v>
      </c>
      <c r="C7" s="66" t="s">
        <v>2</v>
      </c>
      <c r="D7" s="61" t="s">
        <v>19</v>
      </c>
      <c r="E7" s="61"/>
    </row>
    <row r="8" spans="1:36" x14ac:dyDescent="0.3">
      <c r="B8" s="65"/>
      <c r="C8" s="67"/>
      <c r="D8" s="4" t="s">
        <v>3</v>
      </c>
      <c r="E8" s="4" t="s">
        <v>4</v>
      </c>
    </row>
    <row r="9" spans="1:36" x14ac:dyDescent="0.3">
      <c r="B9" s="62" t="s">
        <v>5</v>
      </c>
      <c r="C9" s="49" t="s">
        <v>6</v>
      </c>
      <c r="D9" s="6">
        <v>18.5</v>
      </c>
      <c r="E9" s="6">
        <v>37.5</v>
      </c>
    </row>
    <row r="10" spans="1:36" x14ac:dyDescent="0.3">
      <c r="B10" s="63"/>
      <c r="C10" s="48" t="s">
        <v>7</v>
      </c>
      <c r="D10" s="7">
        <v>17.2</v>
      </c>
      <c r="E10" s="7">
        <v>27</v>
      </c>
    </row>
    <row r="11" spans="1:36" x14ac:dyDescent="0.3">
      <c r="B11" s="63"/>
      <c r="C11" s="48" t="s">
        <v>8</v>
      </c>
      <c r="D11" s="7">
        <v>17.3</v>
      </c>
      <c r="E11" s="7">
        <v>19</v>
      </c>
    </row>
    <row r="12" spans="1:36" x14ac:dyDescent="0.3">
      <c r="B12" s="63"/>
      <c r="C12" s="48" t="s">
        <v>9</v>
      </c>
      <c r="D12" s="7">
        <v>21.5</v>
      </c>
      <c r="E12" s="7">
        <v>34.4</v>
      </c>
    </row>
    <row r="13" spans="1:36" x14ac:dyDescent="0.3">
      <c r="B13" s="64"/>
      <c r="C13" s="50" t="s">
        <v>10</v>
      </c>
      <c r="D13" s="8">
        <v>16.5</v>
      </c>
      <c r="E13" s="8">
        <v>42.9</v>
      </c>
    </row>
    <row r="14" spans="1:36" x14ac:dyDescent="0.3">
      <c r="B14" s="62" t="s">
        <v>11</v>
      </c>
      <c r="C14" s="49" t="s">
        <v>12</v>
      </c>
      <c r="D14" s="6">
        <v>6.3</v>
      </c>
      <c r="E14" s="6">
        <v>22</v>
      </c>
    </row>
    <row r="15" spans="1:36" x14ac:dyDescent="0.3">
      <c r="B15" s="63"/>
      <c r="C15" s="48" t="s">
        <v>13</v>
      </c>
      <c r="D15" s="7">
        <v>2.4</v>
      </c>
      <c r="E15" s="7">
        <v>8.3000000000000007</v>
      </c>
    </row>
    <row r="16" spans="1:36" x14ac:dyDescent="0.3">
      <c r="B16" s="64"/>
      <c r="C16" s="50" t="s">
        <v>14</v>
      </c>
      <c r="D16" s="8">
        <v>3.9</v>
      </c>
      <c r="E16" s="8">
        <v>9.4</v>
      </c>
    </row>
    <row r="17" spans="2:5" x14ac:dyDescent="0.3">
      <c r="B17" s="62" t="s">
        <v>15</v>
      </c>
      <c r="C17" s="49" t="s">
        <v>16</v>
      </c>
      <c r="D17" s="6">
        <v>24.1</v>
      </c>
      <c r="E17" s="6">
        <v>36</v>
      </c>
    </row>
    <row r="18" spans="2:5" x14ac:dyDescent="0.3">
      <c r="B18" s="63"/>
      <c r="C18" s="48" t="s">
        <v>17</v>
      </c>
      <c r="D18" s="7">
        <v>55.8</v>
      </c>
      <c r="E18" s="7">
        <v>65.7</v>
      </c>
    </row>
    <row r="19" spans="2:5" x14ac:dyDescent="0.3">
      <c r="B19" s="63"/>
      <c r="C19" s="48" t="s">
        <v>18</v>
      </c>
      <c r="D19" s="7">
        <v>10.1</v>
      </c>
      <c r="E19" s="7">
        <v>33</v>
      </c>
    </row>
    <row r="20" spans="2:5" x14ac:dyDescent="0.3">
      <c r="B20" s="63"/>
      <c r="C20" s="48" t="s">
        <v>12</v>
      </c>
      <c r="D20" s="7">
        <v>24.6</v>
      </c>
      <c r="E20" s="7">
        <v>39.700000000000003</v>
      </c>
    </row>
    <row r="21" spans="2:5" x14ac:dyDescent="0.3">
      <c r="B21" s="64"/>
      <c r="C21" s="50" t="s">
        <v>13</v>
      </c>
      <c r="D21" s="8">
        <v>23.8</v>
      </c>
      <c r="E21" s="8">
        <v>40</v>
      </c>
    </row>
  </sheetData>
  <mergeCells count="6">
    <mergeCell ref="D7:E7"/>
    <mergeCell ref="B9:B13"/>
    <mergeCell ref="B14:B16"/>
    <mergeCell ref="B17:B21"/>
    <mergeCell ref="B7:B8"/>
    <mergeCell ref="C7:C8"/>
  </mergeCells>
  <hyperlinks>
    <hyperlink ref="A1" location="Índice!A1" display="Voltar" xr:uid="{558DC797-96CA-4EE4-8100-CE2A60D726A1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BC2D7-6C53-4E0F-95A6-BFCCD45C851C}">
  <dimension ref="A1:AJ27"/>
  <sheetViews>
    <sheetView showGridLines="0" zoomScale="85" zoomScaleNormal="85" workbookViewId="0">
      <selection activeCell="J18" sqref="J18"/>
    </sheetView>
  </sheetViews>
  <sheetFormatPr defaultRowHeight="14.4" x14ac:dyDescent="0.3"/>
  <cols>
    <col min="1" max="1" width="2.6640625" customWidth="1"/>
    <col min="3" max="3" width="20" style="48" customWidth="1"/>
    <col min="4" max="6" width="20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45"/>
      <c r="F3" s="45"/>
      <c r="G3" s="35" t="s">
        <v>95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Índice!Q10</f>
        <v>Gráfico 2 - Projeção de demanda de QAV  e emissões de GEE</v>
      </c>
    </row>
    <row r="7" spans="1:36" x14ac:dyDescent="0.3">
      <c r="B7" s="61" t="s">
        <v>21</v>
      </c>
      <c r="C7" s="66" t="s">
        <v>24</v>
      </c>
      <c r="D7" s="61"/>
      <c r="E7" s="61" t="s">
        <v>25</v>
      </c>
      <c r="F7" s="61"/>
    </row>
    <row r="8" spans="1:36" x14ac:dyDescent="0.3">
      <c r="B8" s="65"/>
      <c r="C8" s="16" t="s">
        <v>22</v>
      </c>
      <c r="D8" s="14" t="s">
        <v>23</v>
      </c>
      <c r="E8" s="14" t="s">
        <v>22</v>
      </c>
      <c r="F8" s="14" t="s">
        <v>23</v>
      </c>
    </row>
    <row r="9" spans="1:36" x14ac:dyDescent="0.3">
      <c r="B9" s="5">
        <v>2019</v>
      </c>
      <c r="C9" s="51">
        <v>3522.594591</v>
      </c>
      <c r="D9" s="10">
        <v>3458.1814089999998</v>
      </c>
      <c r="E9" s="12">
        <v>10.725474460511682</v>
      </c>
      <c r="F9" s="13">
        <v>10.529351426590493</v>
      </c>
    </row>
    <row r="10" spans="1:36" x14ac:dyDescent="0.3">
      <c r="B10" s="3">
        <v>2020</v>
      </c>
      <c r="C10" s="51">
        <v>1868.9684380000001</v>
      </c>
      <c r="D10" s="10">
        <v>1677.0315619999999</v>
      </c>
      <c r="E10" s="12">
        <v>5.6905706096541868</v>
      </c>
      <c r="F10" s="13">
        <v>5.1061678325568671</v>
      </c>
    </row>
    <row r="11" spans="1:36" x14ac:dyDescent="0.3">
      <c r="B11" s="3">
        <v>2021</v>
      </c>
      <c r="C11" s="51">
        <v>2463.544574</v>
      </c>
      <c r="D11" s="10">
        <v>1921.5334260000004</v>
      </c>
      <c r="E11" s="12">
        <v>7.5009155121845055</v>
      </c>
      <c r="F11" s="13">
        <v>5.8506186713163322</v>
      </c>
    </row>
    <row r="12" spans="1:36" x14ac:dyDescent="0.3">
      <c r="B12" s="3">
        <v>2022</v>
      </c>
      <c r="C12" s="51">
        <v>3240.5509979999997</v>
      </c>
      <c r="D12" s="10">
        <v>2719.2426850000002</v>
      </c>
      <c r="E12" s="12">
        <v>9.8667178607027619</v>
      </c>
      <c r="F12" s="13">
        <v>8.2794562974734092</v>
      </c>
    </row>
    <row r="13" spans="1:36" x14ac:dyDescent="0.3">
      <c r="B13" s="3">
        <v>2023</v>
      </c>
      <c r="C13" s="51">
        <v>3395.1535720000002</v>
      </c>
      <c r="D13" s="10">
        <v>3136.4680340000014</v>
      </c>
      <c r="E13" s="12">
        <v>10.337446443322779</v>
      </c>
      <c r="F13" s="13">
        <v>9.5498096433880271</v>
      </c>
    </row>
    <row r="14" spans="1:36" x14ac:dyDescent="0.3">
      <c r="B14" s="3">
        <v>2024</v>
      </c>
      <c r="C14" s="51">
        <v>3394.9402547602476</v>
      </c>
      <c r="D14" s="10">
        <v>3335.9836999566742</v>
      </c>
      <c r="E14" s="12">
        <v>10.336796942351878</v>
      </c>
      <c r="F14" s="13">
        <v>10.157288058632739</v>
      </c>
    </row>
    <row r="15" spans="1:36" x14ac:dyDescent="0.3">
      <c r="B15" s="3">
        <v>2025</v>
      </c>
      <c r="C15" s="51">
        <v>3521.8637182375051</v>
      </c>
      <c r="D15" s="10">
        <v>3521.8637182375051</v>
      </c>
      <c r="E15" s="12">
        <v>10.723249124343832</v>
      </c>
      <c r="F15" s="13">
        <v>10.723249124343832</v>
      </c>
    </row>
    <row r="16" spans="1:36" x14ac:dyDescent="0.3">
      <c r="B16" s="3">
        <v>2026</v>
      </c>
      <c r="C16" s="51">
        <v>3685.5338533859135</v>
      </c>
      <c r="D16" s="10">
        <v>3685.5338533859135</v>
      </c>
      <c r="E16" s="12">
        <v>11.221586304264504</v>
      </c>
      <c r="F16" s="13">
        <v>11.221586304264504</v>
      </c>
    </row>
    <row r="17" spans="2:6" x14ac:dyDescent="0.3">
      <c r="B17" s="3">
        <v>2027</v>
      </c>
      <c r="C17" s="51">
        <v>3895.3782655632517</v>
      </c>
      <c r="D17" s="10">
        <v>3818.2420622847712</v>
      </c>
      <c r="E17" s="12">
        <v>11.8605133295996</v>
      </c>
      <c r="F17" s="13">
        <v>11.625651679508518</v>
      </c>
    </row>
    <row r="18" spans="2:6" x14ac:dyDescent="0.3">
      <c r="B18" s="3">
        <v>2028</v>
      </c>
      <c r="C18" s="51">
        <v>4116.7670511069909</v>
      </c>
      <c r="D18" s="10">
        <v>3955.3252059655406</v>
      </c>
      <c r="E18" s="12">
        <v>12.534590264612151</v>
      </c>
      <c r="F18" s="13">
        <v>12.043037705215598</v>
      </c>
    </row>
    <row r="19" spans="2:6" x14ac:dyDescent="0.3">
      <c r="B19" s="3">
        <v>2029</v>
      </c>
      <c r="C19" s="51">
        <v>4350.3200025671085</v>
      </c>
      <c r="D19" s="10">
        <v>4096.9033033884425</v>
      </c>
      <c r="E19" s="12">
        <v>13.245704232271853</v>
      </c>
      <c r="F19" s="13">
        <v>12.474109810974465</v>
      </c>
    </row>
    <row r="20" spans="2:6" x14ac:dyDescent="0.3">
      <c r="B20" s="3">
        <v>2030</v>
      </c>
      <c r="C20" s="51">
        <v>4596.6895868221327</v>
      </c>
      <c r="D20" s="10">
        <v>4243.0980801435071</v>
      </c>
      <c r="E20" s="12">
        <v>13.995841841216516</v>
      </c>
      <c r="F20" s="13">
        <v>12.919238622661403</v>
      </c>
    </row>
    <row r="21" spans="2:6" x14ac:dyDescent="0.3">
      <c r="B21" s="3">
        <v>2031</v>
      </c>
      <c r="C21" s="51">
        <v>4794.0633121619912</v>
      </c>
      <c r="D21" s="10">
        <v>4327.6063125581923</v>
      </c>
      <c r="E21" s="12">
        <v>14.596798549580662</v>
      </c>
      <c r="F21" s="13">
        <v>13.176546372688172</v>
      </c>
    </row>
    <row r="22" spans="2:6" x14ac:dyDescent="0.3">
      <c r="B22" s="2">
        <v>2032</v>
      </c>
      <c r="C22" s="51">
        <v>4891.0633018663939</v>
      </c>
      <c r="D22" s="9">
        <v>4412.5899839323001</v>
      </c>
      <c r="E22" s="13">
        <v>14.892140771164303</v>
      </c>
      <c r="F22" s="13">
        <v>13.435301722853167</v>
      </c>
    </row>
    <row r="23" spans="2:6" x14ac:dyDescent="0.3">
      <c r="B23" s="2">
        <v>2033</v>
      </c>
      <c r="C23" s="51">
        <v>4991.2973933281355</v>
      </c>
      <c r="D23" s="11">
        <v>4497.1765227458973</v>
      </c>
      <c r="E23" s="13">
        <v>15.197330074183224</v>
      </c>
      <c r="F23" s="13">
        <v>13.692847897501316</v>
      </c>
    </row>
    <row r="24" spans="2:6" x14ac:dyDescent="0.3">
      <c r="B24" s="2">
        <v>2034</v>
      </c>
      <c r="C24" s="51">
        <v>5094.8945079668738</v>
      </c>
      <c r="D24" s="11">
        <v>4581.2977283507489</v>
      </c>
      <c r="E24" s="13">
        <v>15.512758994127447</v>
      </c>
      <c r="F24" s="13">
        <v>13.948977241652202</v>
      </c>
    </row>
    <row r="25" spans="2:6" x14ac:dyDescent="0.3">
      <c r="B25" s="2">
        <v>2035</v>
      </c>
      <c r="C25" s="51">
        <v>5198.2973071029664</v>
      </c>
      <c r="D25" s="11">
        <v>4661.5729936624357</v>
      </c>
      <c r="E25" s="13">
        <v>15.827596268934235</v>
      </c>
      <c r="F25" s="13">
        <v>14.193396599505945</v>
      </c>
    </row>
    <row r="26" spans="2:6" x14ac:dyDescent="0.3">
      <c r="B26" s="2">
        <v>2036</v>
      </c>
      <c r="C26" s="51">
        <v>5305.185037000685</v>
      </c>
      <c r="D26" s="11">
        <v>4741.1269641797508</v>
      </c>
      <c r="E26" s="13">
        <v>16.153044340673485</v>
      </c>
      <c r="F26" s="13">
        <v>14.435619783858687</v>
      </c>
    </row>
    <row r="27" spans="2:6" x14ac:dyDescent="0.3">
      <c r="B27" s="2">
        <v>2037</v>
      </c>
      <c r="C27" s="51">
        <v>5415.6979795711359</v>
      </c>
      <c r="D27" s="11">
        <v>4819.8882855620068</v>
      </c>
      <c r="E27" s="13">
        <v>16.489530334867574</v>
      </c>
      <c r="F27" s="13">
        <v>14.675429537476044</v>
      </c>
    </row>
  </sheetData>
  <mergeCells count="3">
    <mergeCell ref="B7:B8"/>
    <mergeCell ref="C7:D7"/>
    <mergeCell ref="E7:F7"/>
  </mergeCells>
  <hyperlinks>
    <hyperlink ref="A1" location="Índice!A1" display="Voltar" xr:uid="{D74CDCCF-EF96-44FA-8171-0AD1AEDCB2A5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DAEA-6B4E-46FE-AF47-D66C547EBFA2}">
  <dimension ref="A1:AJ28"/>
  <sheetViews>
    <sheetView showGridLines="0" zoomScale="85" zoomScaleNormal="85" workbookViewId="0">
      <selection activeCell="I25" sqref="I25"/>
    </sheetView>
  </sheetViews>
  <sheetFormatPr defaultRowHeight="14.4" x14ac:dyDescent="0.3"/>
  <cols>
    <col min="1" max="1" width="2.6640625" customWidth="1"/>
    <col min="3" max="3" width="19.6640625" style="48" customWidth="1"/>
    <col min="4" max="4" width="15.5546875" bestFit="1" customWidth="1"/>
    <col min="5" max="5" width="19.6640625" customWidth="1"/>
    <col min="6" max="6" width="15.5546875" bestFit="1" customWidth="1"/>
    <col min="7" max="7" width="19.6640625" customWidth="1"/>
    <col min="8" max="8" width="29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Índice!Q14</f>
        <v>Gráfico 3 - Curvas de emissões com aplicação das metas ProBioQAV e CORSIA</v>
      </c>
    </row>
    <row r="7" spans="1:36" x14ac:dyDescent="0.3">
      <c r="B7" s="61" t="s">
        <v>21</v>
      </c>
      <c r="C7" s="66" t="s">
        <v>25</v>
      </c>
      <c r="D7" s="61"/>
      <c r="E7" s="61"/>
      <c r="F7" s="61"/>
      <c r="G7" s="61"/>
      <c r="H7" s="61"/>
    </row>
    <row r="8" spans="1:36" x14ac:dyDescent="0.3">
      <c r="B8" s="61"/>
      <c r="C8" s="69" t="s">
        <v>26</v>
      </c>
      <c r="D8" s="70"/>
      <c r="E8" s="69" t="s">
        <v>28</v>
      </c>
      <c r="F8" s="70"/>
      <c r="G8" s="68" t="s">
        <v>46</v>
      </c>
      <c r="H8" s="68"/>
    </row>
    <row r="9" spans="1:36" x14ac:dyDescent="0.3">
      <c r="B9" s="65"/>
      <c r="C9" s="16" t="s">
        <v>22</v>
      </c>
      <c r="D9" s="14" t="s">
        <v>27</v>
      </c>
      <c r="E9" s="16" t="s">
        <v>23</v>
      </c>
      <c r="F9" s="19" t="s">
        <v>29</v>
      </c>
      <c r="G9" s="14" t="s">
        <v>47</v>
      </c>
      <c r="H9" s="14" t="s">
        <v>49</v>
      </c>
    </row>
    <row r="10" spans="1:36" x14ac:dyDescent="0.3">
      <c r="B10" s="3">
        <v>2024</v>
      </c>
      <c r="C10" s="55">
        <v>10.336796942351878</v>
      </c>
      <c r="D10" s="21">
        <v>10.336796942351878</v>
      </c>
      <c r="E10" s="17">
        <v>10.157288058632739</v>
      </c>
      <c r="F10" s="20">
        <v>8.9499487126019179</v>
      </c>
      <c r="G10" s="12">
        <v>20.494085000984619</v>
      </c>
      <c r="H10" s="13">
        <v>19.286745654953798</v>
      </c>
      <c r="I10" s="25"/>
    </row>
    <row r="11" spans="1:36" x14ac:dyDescent="0.3">
      <c r="B11" s="3">
        <v>2025</v>
      </c>
      <c r="C11" s="55">
        <v>10.723249124343832</v>
      </c>
      <c r="D11" s="21">
        <v>10.723249124343832</v>
      </c>
      <c r="E11" s="17">
        <v>10.723249124343832</v>
      </c>
      <c r="F11" s="20">
        <v>8.9499487126019179</v>
      </c>
      <c r="G11" s="12">
        <v>21.446498248687664</v>
      </c>
      <c r="H11" s="13">
        <v>19.67319783694575</v>
      </c>
      <c r="I11" s="25"/>
    </row>
    <row r="12" spans="1:36" x14ac:dyDescent="0.3">
      <c r="B12" s="3">
        <v>2026</v>
      </c>
      <c r="C12" s="55">
        <v>11.221586304264504</v>
      </c>
      <c r="D12" s="21">
        <v>11.221586304264504</v>
      </c>
      <c r="E12" s="17">
        <v>11.221586304264504</v>
      </c>
      <c r="F12" s="20">
        <v>8.9499487126019179</v>
      </c>
      <c r="G12" s="12">
        <v>22.443172608529007</v>
      </c>
      <c r="H12" s="13">
        <v>20.171535016866422</v>
      </c>
      <c r="I12" s="25"/>
    </row>
    <row r="13" spans="1:36" x14ac:dyDescent="0.3">
      <c r="B13" s="3">
        <v>2027</v>
      </c>
      <c r="C13" s="55">
        <v>11.8605133295996</v>
      </c>
      <c r="D13" s="21">
        <v>11.741908196303603</v>
      </c>
      <c r="E13" s="17">
        <v>11.625651679508518</v>
      </c>
      <c r="F13" s="20">
        <v>8.9499487126019179</v>
      </c>
      <c r="G13" s="12">
        <v>23.48616500910812</v>
      </c>
      <c r="H13" s="13">
        <v>20.691856908905521</v>
      </c>
      <c r="I13" s="25"/>
    </row>
    <row r="14" spans="1:36" x14ac:dyDescent="0.3">
      <c r="B14" s="3">
        <v>2028</v>
      </c>
      <c r="C14" s="55">
        <v>12.534590264612151</v>
      </c>
      <c r="D14" s="21">
        <v>12.40924436196603</v>
      </c>
      <c r="E14" s="17">
        <v>12.043037705215598</v>
      </c>
      <c r="F14" s="20">
        <v>8.9499487126019179</v>
      </c>
      <c r="G14" s="12">
        <v>24.577627969827748</v>
      </c>
      <c r="H14" s="13">
        <v>21.359193074567948</v>
      </c>
      <c r="I14" s="25"/>
    </row>
    <row r="15" spans="1:36" x14ac:dyDescent="0.3">
      <c r="B15" s="3">
        <v>2029</v>
      </c>
      <c r="C15" s="55">
        <v>13.245704232271853</v>
      </c>
      <c r="D15" s="21">
        <v>12.980790147626417</v>
      </c>
      <c r="E15" s="17">
        <v>12.474109810974465</v>
      </c>
      <c r="F15" s="20">
        <v>8.9499487126019179</v>
      </c>
      <c r="G15" s="12">
        <v>25.719814043246316</v>
      </c>
      <c r="H15" s="13">
        <v>21.930738860228335</v>
      </c>
      <c r="I15" s="25"/>
    </row>
    <row r="16" spans="1:36" x14ac:dyDescent="0.3">
      <c r="B16" s="3">
        <v>2030</v>
      </c>
      <c r="C16" s="55">
        <v>13.995841841216516</v>
      </c>
      <c r="D16" s="21">
        <v>13.575966585980019</v>
      </c>
      <c r="E16" s="17">
        <v>12.919238622661403</v>
      </c>
      <c r="F16" s="20">
        <v>8.9499487126019179</v>
      </c>
      <c r="G16" s="12">
        <v>26.915080463877921</v>
      </c>
      <c r="H16" s="13">
        <v>22.525915298581936</v>
      </c>
      <c r="I16" s="25"/>
    </row>
    <row r="17" spans="2:9" x14ac:dyDescent="0.3">
      <c r="B17" s="3">
        <v>2031</v>
      </c>
      <c r="C17" s="55">
        <v>14.596798549580662</v>
      </c>
      <c r="D17" s="21">
        <v>14.012926607597434</v>
      </c>
      <c r="E17" s="17">
        <v>13.176546372688172</v>
      </c>
      <c r="F17" s="20">
        <v>8.9499487126019179</v>
      </c>
      <c r="G17" s="12">
        <v>27.773344922268834</v>
      </c>
      <c r="H17" s="13">
        <v>22.962875320199352</v>
      </c>
      <c r="I17" s="25"/>
    </row>
    <row r="18" spans="2:9" x14ac:dyDescent="0.3">
      <c r="B18" s="2">
        <v>2032</v>
      </c>
      <c r="C18" s="55">
        <v>14.892140771164303</v>
      </c>
      <c r="D18" s="21">
        <v>14.147533732606087</v>
      </c>
      <c r="E18" s="17">
        <v>13.435301722853167</v>
      </c>
      <c r="F18" s="20">
        <v>8.9499487126019179</v>
      </c>
      <c r="G18" s="12">
        <v>28.327442494017468</v>
      </c>
      <c r="H18" s="13">
        <v>23.097482445208005</v>
      </c>
      <c r="I18" s="25"/>
    </row>
    <row r="19" spans="2:9" x14ac:dyDescent="0.3">
      <c r="B19" s="2">
        <v>2033</v>
      </c>
      <c r="C19" s="55">
        <v>15.197330074183224</v>
      </c>
      <c r="D19" s="21">
        <v>14.285490269732231</v>
      </c>
      <c r="E19" s="17">
        <v>13.692847897501316</v>
      </c>
      <c r="F19" s="20">
        <v>8.9499487126019179</v>
      </c>
      <c r="G19" s="12">
        <v>28.89017797168454</v>
      </c>
      <c r="H19" s="13">
        <v>23.235438982334149</v>
      </c>
      <c r="I19" s="25"/>
    </row>
    <row r="20" spans="2:9" x14ac:dyDescent="0.3">
      <c r="B20" s="2">
        <v>2034</v>
      </c>
      <c r="C20" s="55">
        <v>15.512758994127447</v>
      </c>
      <c r="D20" s="21">
        <v>14.426865864538525</v>
      </c>
      <c r="E20" s="17">
        <v>13.948977241652202</v>
      </c>
      <c r="F20" s="20">
        <v>8.9499487126019179</v>
      </c>
      <c r="G20" s="12">
        <v>29.461736235779647</v>
      </c>
      <c r="H20" s="13">
        <v>23.376814577140443</v>
      </c>
      <c r="I20" s="25"/>
    </row>
    <row r="21" spans="2:9" x14ac:dyDescent="0.3">
      <c r="B21" s="2">
        <v>2035</v>
      </c>
      <c r="C21" s="55">
        <v>15.827596268934235</v>
      </c>
      <c r="D21" s="21">
        <v>14.561388567419497</v>
      </c>
      <c r="E21" s="17">
        <v>14.193396599505945</v>
      </c>
      <c r="F21" s="20">
        <v>8.9499487126019179</v>
      </c>
      <c r="G21" s="12">
        <v>30.020992868440182</v>
      </c>
      <c r="H21" s="13">
        <v>23.511337280021415</v>
      </c>
      <c r="I21" s="25"/>
    </row>
    <row r="22" spans="2:9" x14ac:dyDescent="0.3">
      <c r="B22" s="2">
        <v>2036</v>
      </c>
      <c r="C22" s="55">
        <v>16.153044340673485</v>
      </c>
      <c r="D22" s="21">
        <v>14.699270350012872</v>
      </c>
      <c r="E22" s="17">
        <v>14.435619783858687</v>
      </c>
      <c r="F22" s="20">
        <v>8.3532854650951229</v>
      </c>
      <c r="G22" s="12">
        <v>30.588664124532173</v>
      </c>
      <c r="H22" s="13">
        <v>23.052555815107993</v>
      </c>
      <c r="I22" s="25"/>
    </row>
    <row r="23" spans="2:9" x14ac:dyDescent="0.3">
      <c r="B23" s="2">
        <v>2037</v>
      </c>
      <c r="C23" s="55">
        <v>16.489530334867574</v>
      </c>
      <c r="D23" s="15">
        <v>14.840577301380817</v>
      </c>
      <c r="E23" s="18">
        <v>14.675429537476044</v>
      </c>
      <c r="F23" s="20">
        <v>7.7566222175883279</v>
      </c>
      <c r="G23" s="13">
        <v>31.164959872343616</v>
      </c>
      <c r="H23" s="13">
        <v>22.597199518969145</v>
      </c>
      <c r="I23" s="25"/>
    </row>
    <row r="24" spans="2:9" x14ac:dyDescent="0.3">
      <c r="C24" s="51"/>
      <c r="D24" s="11"/>
      <c r="E24" s="13"/>
      <c r="F24" s="13"/>
    </row>
    <row r="25" spans="2:9" x14ac:dyDescent="0.3">
      <c r="C25" s="51"/>
      <c r="D25" s="11"/>
      <c r="E25" s="13"/>
      <c r="F25" s="13"/>
    </row>
    <row r="26" spans="2:9" x14ac:dyDescent="0.3">
      <c r="C26" s="51"/>
      <c r="D26" s="11"/>
      <c r="E26" s="13"/>
      <c r="F26" s="13"/>
    </row>
    <row r="27" spans="2:9" x14ac:dyDescent="0.3">
      <c r="C27" s="51"/>
      <c r="D27" s="11"/>
      <c r="E27" s="13"/>
      <c r="F27" s="13"/>
    </row>
    <row r="28" spans="2:9" x14ac:dyDescent="0.3">
      <c r="C28" s="51"/>
      <c r="D28" s="11"/>
      <c r="E28" s="13"/>
      <c r="F28" s="13"/>
    </row>
  </sheetData>
  <mergeCells count="5">
    <mergeCell ref="G8:H8"/>
    <mergeCell ref="C7:H7"/>
    <mergeCell ref="B7:B9"/>
    <mergeCell ref="C8:D8"/>
    <mergeCell ref="E8:F8"/>
  </mergeCells>
  <hyperlinks>
    <hyperlink ref="A1" location="Índice!A1" display="Voltar" xr:uid="{BBADC32B-97F0-4B39-ABEC-7438D4CEB407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2692-8FE3-4E75-AA44-2ADE6A8077E7}">
  <dimension ref="A1:AJ24"/>
  <sheetViews>
    <sheetView showGridLines="0" zoomScale="85" zoomScaleNormal="85" workbookViewId="0">
      <selection activeCell="I25" sqref="I25"/>
    </sheetView>
  </sheetViews>
  <sheetFormatPr defaultRowHeight="14.4" x14ac:dyDescent="0.3"/>
  <cols>
    <col min="1" max="1" width="2.6640625" customWidth="1"/>
    <col min="3" max="3" width="19.6640625" style="48" customWidth="1"/>
    <col min="4" max="4" width="15.5546875" bestFit="1" customWidth="1"/>
    <col min="5" max="5" width="19.6640625" customWidth="1"/>
    <col min="6" max="6" width="15.5546875" bestFit="1" customWidth="1"/>
    <col min="7" max="7" width="19.6640625" customWidth="1"/>
    <col min="8" max="8" width="15.5546875" bestFit="1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Índice!Q18</f>
        <v>Gráfico 4 - Demanda de SAF no Brasil</v>
      </c>
    </row>
    <row r="7" spans="1:36" x14ac:dyDescent="0.3">
      <c r="B7" s="61" t="s">
        <v>21</v>
      </c>
      <c r="C7" s="69" t="s">
        <v>33</v>
      </c>
      <c r="D7" s="70"/>
      <c r="E7" s="69" t="s">
        <v>34</v>
      </c>
      <c r="F7" s="70"/>
      <c r="G7" s="68" t="s">
        <v>35</v>
      </c>
      <c r="H7" s="68"/>
    </row>
    <row r="8" spans="1:36" x14ac:dyDescent="0.3">
      <c r="B8" s="65"/>
      <c r="C8" s="16" t="s">
        <v>31</v>
      </c>
      <c r="D8" s="14" t="s">
        <v>32</v>
      </c>
      <c r="E8" s="16" t="s">
        <v>31</v>
      </c>
      <c r="F8" s="19" t="s">
        <v>32</v>
      </c>
      <c r="G8" s="14" t="s">
        <v>31</v>
      </c>
      <c r="H8" s="14" t="s">
        <v>32</v>
      </c>
    </row>
    <row r="9" spans="1:36" x14ac:dyDescent="0.3">
      <c r="B9" s="3">
        <v>2024</v>
      </c>
      <c r="C9" s="51">
        <v>0</v>
      </c>
      <c r="D9" s="10">
        <v>0</v>
      </c>
      <c r="E9" s="22">
        <v>0</v>
      </c>
      <c r="F9" s="10">
        <v>0</v>
      </c>
      <c r="G9" s="22">
        <v>0</v>
      </c>
      <c r="H9" s="10">
        <v>0</v>
      </c>
    </row>
    <row r="10" spans="1:36" x14ac:dyDescent="0.3">
      <c r="B10" s="3">
        <v>2025</v>
      </c>
      <c r="C10" s="51">
        <v>0</v>
      </c>
      <c r="D10" s="10">
        <v>0</v>
      </c>
      <c r="E10" s="22">
        <v>0</v>
      </c>
      <c r="F10" s="10">
        <v>0</v>
      </c>
      <c r="G10" s="22">
        <v>0</v>
      </c>
      <c r="H10" s="10">
        <v>0</v>
      </c>
    </row>
    <row r="11" spans="1:36" x14ac:dyDescent="0.3">
      <c r="B11" s="3">
        <v>2026</v>
      </c>
      <c r="C11" s="51">
        <v>0</v>
      </c>
      <c r="D11" s="10">
        <v>0</v>
      </c>
      <c r="E11" s="22">
        <v>0</v>
      </c>
      <c r="F11" s="10">
        <v>0</v>
      </c>
      <c r="G11" s="22">
        <v>0</v>
      </c>
      <c r="H11" s="10">
        <v>0</v>
      </c>
    </row>
    <row r="12" spans="1:36" x14ac:dyDescent="0.3">
      <c r="B12" s="3">
        <v>2027</v>
      </c>
      <c r="C12" s="51">
        <v>39.961824271945787</v>
      </c>
      <c r="D12" s="10">
        <v>125.87562584616659</v>
      </c>
      <c r="E12" s="22">
        <v>901.52903838146403</v>
      </c>
      <c r="F12" s="10">
        <v>2839.7235109315507</v>
      </c>
      <c r="G12" s="22">
        <v>941.49086265340986</v>
      </c>
      <c r="H12" s="10">
        <v>2965.5991367777174</v>
      </c>
    </row>
    <row r="13" spans="1:36" x14ac:dyDescent="0.3">
      <c r="B13" s="3">
        <v>2028</v>
      </c>
      <c r="C13" s="51">
        <v>42.233002868871296</v>
      </c>
      <c r="D13" s="10">
        <v>133.02960423691579</v>
      </c>
      <c r="E13" s="22">
        <v>1042.1596042714409</v>
      </c>
      <c r="F13" s="10">
        <v>3282.6952925508549</v>
      </c>
      <c r="G13" s="22">
        <v>1084.3926071403123</v>
      </c>
      <c r="H13" s="10">
        <v>3415.7248967877708</v>
      </c>
    </row>
    <row r="14" spans="1:36" x14ac:dyDescent="0.3">
      <c r="B14" s="3">
        <v>2029</v>
      </c>
      <c r="C14" s="51">
        <v>89.25794190833399</v>
      </c>
      <c r="D14" s="10">
        <v>281.15331329705731</v>
      </c>
      <c r="E14" s="22">
        <v>1187.4014438120814</v>
      </c>
      <c r="F14" s="10">
        <v>3740.1921106843888</v>
      </c>
      <c r="G14" s="22">
        <v>1276.6593857204155</v>
      </c>
      <c r="H14" s="10">
        <v>4021.3454239814459</v>
      </c>
    </row>
    <row r="15" spans="1:36" x14ac:dyDescent="0.3">
      <c r="B15" s="3">
        <v>2030</v>
      </c>
      <c r="C15" s="51">
        <v>141.46926612379221</v>
      </c>
      <c r="D15" s="10">
        <v>445.61360087436191</v>
      </c>
      <c r="E15" s="22">
        <v>1337.3794325945773</v>
      </c>
      <c r="F15" s="10">
        <v>4212.6073105680262</v>
      </c>
      <c r="G15" s="22">
        <v>1478.8486987183696</v>
      </c>
      <c r="H15" s="10">
        <v>4658.2209114423877</v>
      </c>
    </row>
    <row r="16" spans="1:36" x14ac:dyDescent="0.3">
      <c r="B16" s="3">
        <v>2031</v>
      </c>
      <c r="C16" s="51">
        <v>196.7249417832825</v>
      </c>
      <c r="D16" s="10">
        <v>619.66328158610963</v>
      </c>
      <c r="E16" s="22">
        <v>1424.0745595644867</v>
      </c>
      <c r="F16" s="10">
        <v>4485.6880210703057</v>
      </c>
      <c r="G16" s="22">
        <v>1620.7995013477691</v>
      </c>
      <c r="H16" s="10">
        <v>5105.3513026564151</v>
      </c>
    </row>
    <row r="17" spans="2:8" x14ac:dyDescent="0.3">
      <c r="B17" s="2">
        <v>2032</v>
      </c>
      <c r="C17" s="51">
        <v>250.88168445675268</v>
      </c>
      <c r="D17" s="10">
        <v>790.25143670691011</v>
      </c>
      <c r="E17" s="22">
        <v>1511.2574288498611</v>
      </c>
      <c r="F17" s="10">
        <v>4760.3050695733991</v>
      </c>
      <c r="G17" s="22">
        <v>1762.1391133066138</v>
      </c>
      <c r="H17" s="10">
        <v>5550.5565062803089</v>
      </c>
    </row>
    <row r="18" spans="2:8" x14ac:dyDescent="0.3">
      <c r="B18" s="2">
        <v>2033</v>
      </c>
      <c r="C18" s="51">
        <v>307.22769763006409</v>
      </c>
      <c r="D18" s="10">
        <v>967.73556815848906</v>
      </c>
      <c r="E18" s="22">
        <v>1598.0328886228874</v>
      </c>
      <c r="F18" s="10">
        <v>5033.6388201220871</v>
      </c>
      <c r="G18" s="22">
        <v>1905.2605862529515</v>
      </c>
      <c r="H18" s="10">
        <v>6001.3743882805757</v>
      </c>
    </row>
    <row r="19" spans="2:8" x14ac:dyDescent="0.3">
      <c r="B19" s="2">
        <v>2034</v>
      </c>
      <c r="C19" s="51">
        <v>365.87177314196668</v>
      </c>
      <c r="D19" s="9">
        <v>1152.4583590149825</v>
      </c>
      <c r="E19" s="22">
        <v>1684.3309733466106</v>
      </c>
      <c r="F19" s="10">
        <v>5305.4688884893658</v>
      </c>
      <c r="G19" s="22">
        <v>2050.2027464885773</v>
      </c>
      <c r="H19" s="10">
        <v>6457.9272475043481</v>
      </c>
    </row>
    <row r="20" spans="2:8" x14ac:dyDescent="0.3">
      <c r="B20" s="2">
        <v>2035</v>
      </c>
      <c r="C20" s="51">
        <v>426.62546091859679</v>
      </c>
      <c r="D20" s="11">
        <v>1343.8262109754996</v>
      </c>
      <c r="E20" s="22">
        <v>1766.6835929658389</v>
      </c>
      <c r="F20" s="10">
        <v>5564.8711486088814</v>
      </c>
      <c r="G20" s="22">
        <v>2193.3090538844358</v>
      </c>
      <c r="H20" s="10">
        <v>6908.697359584381</v>
      </c>
    </row>
    <row r="21" spans="2:8" x14ac:dyDescent="0.3">
      <c r="B21" s="2">
        <v>2036</v>
      </c>
      <c r="C21" s="51">
        <v>489.82248180539369</v>
      </c>
      <c r="D21" s="11">
        <v>1542.8903102919919</v>
      </c>
      <c r="E21" s="22">
        <v>2049.3309897730892</v>
      </c>
      <c r="F21" s="10">
        <v>6455.1813037405964</v>
      </c>
      <c r="G21" s="22">
        <v>2539.1534715784828</v>
      </c>
      <c r="H21" s="10">
        <v>7998.0716140325885</v>
      </c>
    </row>
    <row r="22" spans="2:8" x14ac:dyDescent="0.3">
      <c r="B22" s="2">
        <v>2037</v>
      </c>
      <c r="C22" s="51">
        <v>555.58448041568647</v>
      </c>
      <c r="D22" s="11">
        <v>1750.0338249532228</v>
      </c>
      <c r="E22" s="22">
        <v>2331.1652253599109</v>
      </c>
      <c r="F22" s="10">
        <v>7342.9300848760031</v>
      </c>
      <c r="G22" s="22">
        <v>2886.7497057755972</v>
      </c>
      <c r="H22" s="10">
        <v>9092.9639098292264</v>
      </c>
    </row>
    <row r="23" spans="2:8" x14ac:dyDescent="0.3">
      <c r="C23" s="51"/>
      <c r="D23" s="11"/>
      <c r="E23" s="13"/>
      <c r="F23" s="13"/>
    </row>
    <row r="24" spans="2:8" x14ac:dyDescent="0.3">
      <c r="C24" s="51"/>
      <c r="D24" s="11"/>
      <c r="E24" s="13"/>
      <c r="F24" s="13"/>
    </row>
  </sheetData>
  <mergeCells count="4">
    <mergeCell ref="B7:B8"/>
    <mergeCell ref="C7:D7"/>
    <mergeCell ref="E7:F7"/>
    <mergeCell ref="G7:H7"/>
  </mergeCells>
  <hyperlinks>
    <hyperlink ref="A1" location="Índice!A1" display="Voltar" xr:uid="{123FF02C-FF31-44E2-9473-AE6D464E718D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5ACD-9CFC-4FD9-885E-E514CFD75E0E}">
  <dimension ref="A1:AJ24"/>
  <sheetViews>
    <sheetView showGridLines="0" zoomScale="85" zoomScaleNormal="85" workbookViewId="0">
      <selection activeCell="J22" sqref="J22"/>
    </sheetView>
  </sheetViews>
  <sheetFormatPr defaultRowHeight="14.4" x14ac:dyDescent="0.3"/>
  <cols>
    <col min="1" max="1" width="2.6640625" customWidth="1"/>
    <col min="3" max="3" width="15.5546875" style="48" customWidth="1"/>
    <col min="4" max="6" width="15.5546875" customWidth="1"/>
    <col min="7" max="9" width="16.332031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Índice!Q22</f>
        <v>Gráfico 5 - Projetos anunciados: participação na demanda e atendimento às metas</v>
      </c>
    </row>
    <row r="7" spans="1:36" x14ac:dyDescent="0.3">
      <c r="B7" s="61" t="s">
        <v>21</v>
      </c>
      <c r="C7" s="69" t="s">
        <v>39</v>
      </c>
      <c r="D7" s="68"/>
      <c r="E7" s="68" t="s">
        <v>38</v>
      </c>
      <c r="F7" s="68"/>
      <c r="G7" s="69" t="s">
        <v>43</v>
      </c>
      <c r="H7" s="68"/>
      <c r="I7" s="68"/>
    </row>
    <row r="8" spans="1:36" ht="30.75" customHeight="1" x14ac:dyDescent="0.3">
      <c r="B8" s="65"/>
      <c r="C8" s="16" t="s">
        <v>36</v>
      </c>
      <c r="D8" s="14" t="s">
        <v>37</v>
      </c>
      <c r="E8" s="14" t="s">
        <v>36</v>
      </c>
      <c r="F8" s="14" t="s">
        <v>37</v>
      </c>
      <c r="G8" s="16" t="s">
        <v>40</v>
      </c>
      <c r="H8" s="14" t="s">
        <v>41</v>
      </c>
      <c r="I8" s="14" t="s">
        <v>42</v>
      </c>
    </row>
    <row r="9" spans="1:36" x14ac:dyDescent="0.3">
      <c r="B9" s="3">
        <v>2024</v>
      </c>
      <c r="C9" s="51">
        <v>6730.9239547169218</v>
      </c>
      <c r="D9" s="10">
        <v>0</v>
      </c>
      <c r="E9" s="24">
        <v>1</v>
      </c>
      <c r="F9" s="24">
        <v>0</v>
      </c>
      <c r="G9" s="26">
        <v>0</v>
      </c>
      <c r="H9" s="21">
        <v>1.207339346030821</v>
      </c>
      <c r="I9" s="21">
        <v>0</v>
      </c>
    </row>
    <row r="10" spans="1:36" x14ac:dyDescent="0.3">
      <c r="B10" s="3">
        <v>2025</v>
      </c>
      <c r="C10" s="51">
        <v>7043.7274364750101</v>
      </c>
      <c r="D10" s="10">
        <v>0</v>
      </c>
      <c r="E10" s="24">
        <v>1</v>
      </c>
      <c r="F10" s="24">
        <v>0</v>
      </c>
      <c r="G10" s="26">
        <v>0</v>
      </c>
      <c r="H10" s="21">
        <v>1.7733004117419142</v>
      </c>
      <c r="I10" s="21">
        <v>0</v>
      </c>
    </row>
    <row r="11" spans="1:36" x14ac:dyDescent="0.3">
      <c r="B11" s="3">
        <v>2026</v>
      </c>
      <c r="C11" s="51">
        <v>7350.234373438494</v>
      </c>
      <c r="D11" s="10">
        <v>20.833333333333332</v>
      </c>
      <c r="E11" s="24">
        <v>0.99717363424647509</v>
      </c>
      <c r="F11" s="24">
        <v>2.8263657535249165E-3</v>
      </c>
      <c r="G11" s="26">
        <v>0</v>
      </c>
      <c r="H11" s="21">
        <v>2.2716375916625857</v>
      </c>
      <c r="I11" s="21">
        <v>3.9956553986190357E-2</v>
      </c>
    </row>
    <row r="12" spans="1:36" x14ac:dyDescent="0.3">
      <c r="B12" s="3">
        <v>2027</v>
      </c>
      <c r="C12" s="51">
        <v>7088.6203278480225</v>
      </c>
      <c r="D12" s="10">
        <v>625</v>
      </c>
      <c r="E12" s="24">
        <v>0.91897449272378628</v>
      </c>
      <c r="F12" s="24">
        <v>8.1025507276213715E-2</v>
      </c>
      <c r="G12" s="26">
        <v>0.11860513329599698</v>
      </c>
      <c r="H12" s="21">
        <v>2.6757029669066004</v>
      </c>
      <c r="I12" s="21">
        <v>1.1642785761358496</v>
      </c>
    </row>
    <row r="13" spans="1:36" x14ac:dyDescent="0.3">
      <c r="B13" s="3">
        <v>2028</v>
      </c>
      <c r="C13" s="51">
        <v>7322.0922570725315</v>
      </c>
      <c r="D13" s="10">
        <v>750</v>
      </c>
      <c r="E13" s="24">
        <v>0.90708728590869714</v>
      </c>
      <c r="F13" s="24">
        <v>9.2912714091302889E-2</v>
      </c>
      <c r="G13" s="26">
        <v>0.12534590264612078</v>
      </c>
      <c r="H13" s="21">
        <v>3.09308899261368</v>
      </c>
      <c r="I13" s="21">
        <v>1.3925452189030132</v>
      </c>
    </row>
    <row r="14" spans="1:36" x14ac:dyDescent="0.3">
      <c r="B14" s="3">
        <v>2029</v>
      </c>
      <c r="C14" s="51">
        <v>7522.223305955551</v>
      </c>
      <c r="D14" s="10">
        <v>925</v>
      </c>
      <c r="E14" s="24">
        <v>0.89049656123712906</v>
      </c>
      <c r="F14" s="24">
        <v>0.10950343876287096</v>
      </c>
      <c r="G14" s="26">
        <v>0.26491408464543653</v>
      </c>
      <c r="H14" s="21">
        <v>3.5241610983725469</v>
      </c>
      <c r="I14" s="21">
        <v>1.7291995329020509</v>
      </c>
    </row>
    <row r="15" spans="1:36" x14ac:dyDescent="0.3">
      <c r="B15" s="3">
        <v>2030</v>
      </c>
      <c r="C15" s="51">
        <v>7739.7876669656398</v>
      </c>
      <c r="D15" s="10">
        <v>1100</v>
      </c>
      <c r="E15" s="24">
        <v>0.8755626219269147</v>
      </c>
      <c r="F15" s="24">
        <v>0.1244373780730853</v>
      </c>
      <c r="G15" s="26">
        <v>0.41987525523649616</v>
      </c>
      <c r="H15" s="21">
        <v>3.9692899100594854</v>
      </c>
      <c r="I15" s="21">
        <v>2.0658538469010921</v>
      </c>
    </row>
    <row r="16" spans="1:36" x14ac:dyDescent="0.3">
      <c r="B16" s="3">
        <v>2031</v>
      </c>
      <c r="C16" s="51">
        <v>8021.6696247201835</v>
      </c>
      <c r="D16" s="10">
        <v>1100</v>
      </c>
      <c r="E16" s="24">
        <v>0.87940804203005285</v>
      </c>
      <c r="F16" s="24">
        <v>0.12059195796994715</v>
      </c>
      <c r="G16" s="26">
        <v>0.58387194198322767</v>
      </c>
      <c r="H16" s="21">
        <v>4.226597660086254</v>
      </c>
      <c r="I16" s="21">
        <v>2.0658538469010885</v>
      </c>
    </row>
    <row r="17" spans="2:9" x14ac:dyDescent="0.3">
      <c r="B17" s="2">
        <v>2032</v>
      </c>
      <c r="C17" s="51">
        <v>8203.6532857986931</v>
      </c>
      <c r="D17" s="10">
        <v>1100</v>
      </c>
      <c r="E17" s="24">
        <v>0.88176687520384445</v>
      </c>
      <c r="F17" s="24">
        <v>0.11823312479615559</v>
      </c>
      <c r="G17" s="26">
        <v>0.74460703855821642</v>
      </c>
      <c r="H17" s="21">
        <v>4.4853530102512487</v>
      </c>
      <c r="I17" s="21">
        <v>2.0658538469010921</v>
      </c>
    </row>
    <row r="18" spans="2:9" x14ac:dyDescent="0.3">
      <c r="B18" s="2">
        <v>2033</v>
      </c>
      <c r="C18" s="51">
        <v>8388.4739160740319</v>
      </c>
      <c r="D18" s="10">
        <v>1100</v>
      </c>
      <c r="E18" s="24">
        <v>0.88406987153787342</v>
      </c>
      <c r="F18" s="24">
        <v>0.11593012846212661</v>
      </c>
      <c r="G18" s="26">
        <v>0.91183980445099344</v>
      </c>
      <c r="H18" s="21">
        <v>4.7428991848993984</v>
      </c>
      <c r="I18" s="21">
        <v>2.0658538469010956</v>
      </c>
    </row>
    <row r="19" spans="2:9" x14ac:dyDescent="0.3">
      <c r="B19" s="2">
        <v>2034</v>
      </c>
      <c r="C19" s="51">
        <v>8576.1922363176236</v>
      </c>
      <c r="D19" s="9">
        <v>1100</v>
      </c>
      <c r="E19" s="24">
        <v>0.88631891831671417</v>
      </c>
      <c r="F19" s="24">
        <v>0.11368108168328583</v>
      </c>
      <c r="G19" s="26">
        <v>1.0858931295889214</v>
      </c>
      <c r="H19" s="21">
        <v>4.9990285290502836</v>
      </c>
      <c r="I19" s="21">
        <v>2.0658538469010885</v>
      </c>
    </row>
    <row r="20" spans="2:9" x14ac:dyDescent="0.3">
      <c r="B20" s="2">
        <v>2035</v>
      </c>
      <c r="C20" s="51">
        <v>8759.8703007654021</v>
      </c>
      <c r="D20" s="11">
        <v>1100</v>
      </c>
      <c r="E20" s="24">
        <v>0.88843666636115803</v>
      </c>
      <c r="F20" s="24">
        <v>0.11156333363884201</v>
      </c>
      <c r="G20" s="26">
        <v>1.2662077015147375</v>
      </c>
      <c r="H20" s="21">
        <v>5.2434478869040273</v>
      </c>
      <c r="I20" s="21">
        <v>2.065853846901085</v>
      </c>
    </row>
    <row r="21" spans="2:9" x14ac:dyDescent="0.3">
      <c r="B21" s="2">
        <v>2036</v>
      </c>
      <c r="C21" s="51">
        <v>8946.3120011804349</v>
      </c>
      <c r="D21" s="11">
        <v>1100</v>
      </c>
      <c r="E21" s="24">
        <v>0.89050708360732267</v>
      </c>
      <c r="F21" s="24">
        <v>0.1094929163926773</v>
      </c>
      <c r="G21" s="26">
        <v>1.4537739906606131</v>
      </c>
      <c r="H21" s="21">
        <v>6.0823343187635643</v>
      </c>
      <c r="I21" s="21">
        <v>2.0658538469010956</v>
      </c>
    </row>
    <row r="22" spans="2:9" x14ac:dyDescent="0.3">
      <c r="B22" s="2">
        <v>2037</v>
      </c>
      <c r="C22" s="51">
        <v>9135.5862651331427</v>
      </c>
      <c r="D22" s="11">
        <v>1100</v>
      </c>
      <c r="E22" s="24">
        <v>0.89253180311253122</v>
      </c>
      <c r="F22" s="24">
        <v>0.10746819688746879</v>
      </c>
      <c r="G22" s="26">
        <v>1.648953033486757</v>
      </c>
      <c r="H22" s="21">
        <v>6.9188073198877156</v>
      </c>
      <c r="I22" s="21">
        <v>2.065853846901085</v>
      </c>
    </row>
    <row r="23" spans="2:9" x14ac:dyDescent="0.3">
      <c r="C23" s="51"/>
      <c r="D23" s="11"/>
      <c r="E23" s="13"/>
      <c r="F23" s="13"/>
    </row>
    <row r="24" spans="2:9" x14ac:dyDescent="0.3">
      <c r="C24" s="51"/>
      <c r="D24" s="11"/>
      <c r="E24" s="13"/>
      <c r="F24" s="13"/>
    </row>
  </sheetData>
  <mergeCells count="4">
    <mergeCell ref="B7:B8"/>
    <mergeCell ref="C7:D7"/>
    <mergeCell ref="E7:F7"/>
    <mergeCell ref="G7:I7"/>
  </mergeCells>
  <hyperlinks>
    <hyperlink ref="A1" location="Índice!A1" display="Voltar" xr:uid="{05CD0070-C0AA-4EFE-8972-CF259EC8DEBC}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6E2B-CA34-4F36-B22A-4D402AEBD07F}">
  <dimension ref="A1:AJ27"/>
  <sheetViews>
    <sheetView showGridLines="0" zoomScale="85" zoomScaleNormal="85" workbookViewId="0">
      <selection activeCell="E12" sqref="E12"/>
    </sheetView>
  </sheetViews>
  <sheetFormatPr defaultRowHeight="14.4" x14ac:dyDescent="0.3"/>
  <cols>
    <col min="1" max="1" width="2.6640625" customWidth="1"/>
    <col min="3" max="3" width="20.109375" style="48" customWidth="1"/>
    <col min="4" max="6" width="20.109375" customWidth="1"/>
    <col min="7" max="7" width="19.6640625" customWidth="1"/>
    <col min="8" max="8" width="29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Índice!Q26</f>
        <v>Gráfico 6 - Redução adicional necessária</v>
      </c>
    </row>
    <row r="7" spans="1:36" x14ac:dyDescent="0.3">
      <c r="B7" s="61" t="s">
        <v>21</v>
      </c>
      <c r="C7" s="69" t="s">
        <v>51</v>
      </c>
      <c r="D7" s="68"/>
      <c r="E7" s="68"/>
      <c r="F7" s="68"/>
    </row>
    <row r="8" spans="1:36" ht="28.8" x14ac:dyDescent="0.3">
      <c r="B8" s="65"/>
      <c r="C8" s="16" t="s">
        <v>47</v>
      </c>
      <c r="D8" s="14" t="s">
        <v>49</v>
      </c>
      <c r="E8" s="14" t="s">
        <v>50</v>
      </c>
      <c r="F8" s="14" t="s">
        <v>52</v>
      </c>
    </row>
    <row r="9" spans="1:36" x14ac:dyDescent="0.3">
      <c r="B9" s="3">
        <v>2024</v>
      </c>
      <c r="C9" s="17">
        <v>20.494085000984619</v>
      </c>
      <c r="D9" s="13">
        <v>19.286745654953798</v>
      </c>
      <c r="E9" s="27">
        <v>20.494085000984615</v>
      </c>
      <c r="F9" s="27">
        <v>1.207339346030821</v>
      </c>
    </row>
    <row r="10" spans="1:36" x14ac:dyDescent="0.3">
      <c r="B10" s="3">
        <v>2025</v>
      </c>
      <c r="C10" s="17">
        <v>21.446498248687664</v>
      </c>
      <c r="D10" s="13">
        <v>19.67319783694575</v>
      </c>
      <c r="E10" s="27">
        <v>21.446498248687664</v>
      </c>
      <c r="F10" s="27">
        <v>1.7733004117419142</v>
      </c>
    </row>
    <row r="11" spans="1:36" x14ac:dyDescent="0.3">
      <c r="B11" s="3">
        <v>2026</v>
      </c>
      <c r="C11" s="17">
        <v>22.443172608529007</v>
      </c>
      <c r="D11" s="13">
        <v>20.171535016866422</v>
      </c>
      <c r="E11" s="27">
        <v>22.403216054542817</v>
      </c>
      <c r="F11" s="27">
        <v>2.2316810376763954</v>
      </c>
    </row>
    <row r="12" spans="1:36" x14ac:dyDescent="0.3">
      <c r="B12" s="3">
        <v>2027</v>
      </c>
      <c r="C12" s="17">
        <v>23.48616500910812</v>
      </c>
      <c r="D12" s="13">
        <v>20.691856908905521</v>
      </c>
      <c r="E12" s="27">
        <v>22.321886432972271</v>
      </c>
      <c r="F12" s="27">
        <v>1.6300295240667477</v>
      </c>
    </row>
    <row r="13" spans="1:36" x14ac:dyDescent="0.3">
      <c r="B13" s="3">
        <v>2028</v>
      </c>
      <c r="C13" s="17">
        <v>24.577627969827748</v>
      </c>
      <c r="D13" s="13">
        <v>21.359193074567948</v>
      </c>
      <c r="E13" s="27">
        <v>23.185082750924735</v>
      </c>
      <c r="F13" s="27">
        <v>1.8258896763567876</v>
      </c>
    </row>
    <row r="14" spans="1:36" x14ac:dyDescent="0.3">
      <c r="B14" s="3">
        <v>2029</v>
      </c>
      <c r="C14" s="17">
        <v>25.719814043246316</v>
      </c>
      <c r="D14" s="13">
        <v>21.930738860228335</v>
      </c>
      <c r="E14" s="27">
        <v>23.990614510344265</v>
      </c>
      <c r="F14" s="27">
        <v>2.0598756501159325</v>
      </c>
    </row>
    <row r="15" spans="1:36" x14ac:dyDescent="0.3">
      <c r="B15" s="3">
        <v>2030</v>
      </c>
      <c r="C15" s="17">
        <v>26.915080463877921</v>
      </c>
      <c r="D15" s="13">
        <v>22.525915298581936</v>
      </c>
      <c r="E15" s="27">
        <v>24.849226616976829</v>
      </c>
      <c r="F15" s="27">
        <v>2.3233113183948895</v>
      </c>
    </row>
    <row r="16" spans="1:36" x14ac:dyDescent="0.3">
      <c r="B16" s="3">
        <v>2031</v>
      </c>
      <c r="C16" s="17">
        <v>27.773344922268834</v>
      </c>
      <c r="D16" s="13">
        <v>22.962875320199352</v>
      </c>
      <c r="E16" s="27">
        <v>25.707491075367745</v>
      </c>
      <c r="F16" s="27">
        <v>2.7446157551683932</v>
      </c>
    </row>
    <row r="17" spans="2:6" x14ac:dyDescent="0.3">
      <c r="B17" s="2">
        <v>2032</v>
      </c>
      <c r="C17" s="17">
        <v>28.327442494017468</v>
      </c>
      <c r="D17" s="13">
        <v>23.097482445208005</v>
      </c>
      <c r="E17" s="27">
        <v>26.261588647116376</v>
      </c>
      <c r="F17" s="27">
        <v>3.164106201908373</v>
      </c>
    </row>
    <row r="18" spans="2:6" x14ac:dyDescent="0.3">
      <c r="B18" s="2">
        <v>2033</v>
      </c>
      <c r="C18" s="17">
        <v>28.89017797168454</v>
      </c>
      <c r="D18" s="13">
        <v>23.235438982334149</v>
      </c>
      <c r="E18" s="27">
        <v>26.824324124783445</v>
      </c>
      <c r="F18" s="27">
        <v>3.5888851424492962</v>
      </c>
    </row>
    <row r="19" spans="2:6" x14ac:dyDescent="0.3">
      <c r="B19" s="2">
        <v>2034</v>
      </c>
      <c r="C19" s="17">
        <v>29.461736235779647</v>
      </c>
      <c r="D19" s="13">
        <v>23.376814577140443</v>
      </c>
      <c r="E19" s="27">
        <v>27.395882388878558</v>
      </c>
      <c r="F19" s="27">
        <v>4.0190678117381164</v>
      </c>
    </row>
    <row r="20" spans="2:6" x14ac:dyDescent="0.3">
      <c r="B20" s="2">
        <v>2035</v>
      </c>
      <c r="C20" s="17">
        <v>30.020992868440182</v>
      </c>
      <c r="D20" s="13">
        <v>23.511337280021415</v>
      </c>
      <c r="E20" s="27">
        <v>27.955139021539097</v>
      </c>
      <c r="F20" s="27">
        <v>4.4438017415176798</v>
      </c>
    </row>
    <row r="21" spans="2:6" x14ac:dyDescent="0.3">
      <c r="B21" s="2">
        <v>2036</v>
      </c>
      <c r="C21" s="17">
        <v>30.588664124532173</v>
      </c>
      <c r="D21" s="13">
        <v>23.052555815107993</v>
      </c>
      <c r="E21" s="27">
        <v>28.522810277631077</v>
      </c>
      <c r="F21" s="27">
        <v>5.4702544625230818</v>
      </c>
    </row>
    <row r="22" spans="2:6" x14ac:dyDescent="0.3">
      <c r="B22" s="2">
        <v>2037</v>
      </c>
      <c r="C22" s="18">
        <v>31.164959872343616</v>
      </c>
      <c r="D22" s="13">
        <v>22.597199518969145</v>
      </c>
      <c r="E22" s="27">
        <v>29.099106025442531</v>
      </c>
      <c r="F22" s="27">
        <v>6.5019065064733876</v>
      </c>
    </row>
    <row r="23" spans="2:6" x14ac:dyDescent="0.3">
      <c r="C23" s="51"/>
      <c r="D23" s="11"/>
      <c r="E23" s="13"/>
      <c r="F23" s="13"/>
    </row>
    <row r="24" spans="2:6" x14ac:dyDescent="0.3">
      <c r="C24" s="51"/>
      <c r="D24" s="11"/>
      <c r="E24" s="13"/>
      <c r="F24" s="13"/>
    </row>
    <row r="25" spans="2:6" x14ac:dyDescent="0.3">
      <c r="C25" s="51"/>
      <c r="D25" s="11"/>
      <c r="E25" s="13"/>
      <c r="F25" s="13"/>
    </row>
    <row r="26" spans="2:6" x14ac:dyDescent="0.3">
      <c r="C26" s="51"/>
      <c r="D26" s="11"/>
      <c r="E26" s="13"/>
      <c r="F26" s="13"/>
    </row>
    <row r="27" spans="2:6" x14ac:dyDescent="0.3">
      <c r="C27" s="51"/>
      <c r="D27" s="11"/>
      <c r="E27" s="13"/>
      <c r="F27" s="13"/>
    </row>
  </sheetData>
  <mergeCells count="2">
    <mergeCell ref="B7:B8"/>
    <mergeCell ref="C7:F7"/>
  </mergeCells>
  <hyperlinks>
    <hyperlink ref="A1" location="Índice!A1" display="Voltar" xr:uid="{CA0A6E6A-5008-4292-B457-2E46346772A0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BF9F-A909-4657-B734-A152ED8B5678}">
  <dimension ref="A1:AJ24"/>
  <sheetViews>
    <sheetView showGridLines="0" zoomScale="85" zoomScaleNormal="85" workbookViewId="0">
      <selection activeCell="J19" sqref="J19"/>
    </sheetView>
  </sheetViews>
  <sheetFormatPr defaultRowHeight="14.4" x14ac:dyDescent="0.3"/>
  <cols>
    <col min="1" max="1" width="2.6640625" customWidth="1"/>
    <col min="3" max="3" width="13.6640625" style="48" customWidth="1"/>
    <col min="4" max="8" width="13.66406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Índice!Q30</f>
        <v>Gráfico 7 - Capacidade adicionada de produção de SAF com matérias-primas consolidadas e alternativas</v>
      </c>
    </row>
    <row r="7" spans="1:36" x14ac:dyDescent="0.3">
      <c r="B7" s="61" t="s">
        <v>21</v>
      </c>
      <c r="C7" s="69" t="s">
        <v>54</v>
      </c>
      <c r="D7" s="68"/>
      <c r="E7" s="68"/>
      <c r="F7" s="68"/>
      <c r="G7" s="68"/>
      <c r="H7" s="68"/>
    </row>
    <row r="8" spans="1:36" ht="15" customHeight="1" x14ac:dyDescent="0.3">
      <c r="B8" s="65"/>
      <c r="C8" s="16" t="s">
        <v>55</v>
      </c>
      <c r="D8" s="14" t="s">
        <v>56</v>
      </c>
      <c r="E8" s="14" t="s">
        <v>57</v>
      </c>
      <c r="F8" s="14" t="s">
        <v>58</v>
      </c>
      <c r="G8" s="14" t="s">
        <v>59</v>
      </c>
      <c r="H8" s="14" t="s">
        <v>60</v>
      </c>
    </row>
    <row r="9" spans="1:36" x14ac:dyDescent="0.3">
      <c r="B9" s="3">
        <v>2027</v>
      </c>
      <c r="C9" s="56">
        <v>930.44123882067754</v>
      </c>
      <c r="D9" s="29">
        <v>716.96300722638057</v>
      </c>
      <c r="E9" s="29">
        <v>1729.9503047441535</v>
      </c>
      <c r="F9" s="29">
        <v>654.33269520574231</v>
      </c>
      <c r="G9" s="29">
        <v>643.58468749450242</v>
      </c>
      <c r="H9" s="29">
        <v>676.94288944176083</v>
      </c>
    </row>
    <row r="10" spans="1:36" x14ac:dyDescent="0.3">
      <c r="B10" s="3">
        <v>2028</v>
      </c>
      <c r="C10" s="56">
        <v>1042.2406633352048</v>
      </c>
      <c r="D10" s="29">
        <v>803.11143687650122</v>
      </c>
      <c r="E10" s="29">
        <v>1937.8166808672379</v>
      </c>
      <c r="F10" s="29">
        <v>732.95562775950941</v>
      </c>
      <c r="G10" s="29">
        <v>720.91616710459164</v>
      </c>
      <c r="H10" s="29">
        <v>758.28260474147805</v>
      </c>
    </row>
    <row r="11" spans="1:36" x14ac:dyDescent="0.3">
      <c r="B11" s="3">
        <v>2029</v>
      </c>
      <c r="C11" s="56">
        <v>1175.8027835770258</v>
      </c>
      <c r="D11" s="29">
        <v>906.02938094944557</v>
      </c>
      <c r="E11" s="29">
        <v>2186.1459906337245</v>
      </c>
      <c r="F11" s="29">
        <v>826.88317360431211</v>
      </c>
      <c r="G11" s="29">
        <v>813.30086785784601</v>
      </c>
      <c r="H11" s="29">
        <v>855.45577788142282</v>
      </c>
    </row>
    <row r="12" spans="1:36" x14ac:dyDescent="0.3">
      <c r="B12" s="3">
        <v>2030</v>
      </c>
      <c r="C12" s="56">
        <v>1326.1751577727393</v>
      </c>
      <c r="D12" s="29">
        <v>1021.900674169186</v>
      </c>
      <c r="E12" s="29">
        <v>2465.7302606674739</v>
      </c>
      <c r="F12" s="29">
        <v>932.63252862718298</v>
      </c>
      <c r="G12" s="29">
        <v>917.31319385622794</v>
      </c>
      <c r="H12" s="29">
        <v>964.85925790052204</v>
      </c>
    </row>
    <row r="13" spans="1:36" x14ac:dyDescent="0.3">
      <c r="B13" s="3">
        <v>2031</v>
      </c>
      <c r="C13" s="56">
        <v>1566.6609994611717</v>
      </c>
      <c r="D13" s="29">
        <v>1207.2100145750833</v>
      </c>
      <c r="E13" s="29">
        <v>2912.8606518815059</v>
      </c>
      <c r="F13" s="29">
        <v>1101.7541693986759</v>
      </c>
      <c r="G13" s="29">
        <v>1083.6568583589697</v>
      </c>
      <c r="H13" s="29">
        <v>1139.8248266544845</v>
      </c>
    </row>
    <row r="14" spans="1:36" x14ac:dyDescent="0.3">
      <c r="B14" s="2">
        <v>2032</v>
      </c>
      <c r="C14" s="56">
        <v>1806.1113929512244</v>
      </c>
      <c r="D14" s="29">
        <v>1391.7214775620064</v>
      </c>
      <c r="E14" s="29">
        <v>3358.0658555053956</v>
      </c>
      <c r="F14" s="29">
        <v>1270.1476313426153</v>
      </c>
      <c r="G14" s="29">
        <v>1249.2843050315389</v>
      </c>
      <c r="H14" s="29">
        <v>1314.0370546642569</v>
      </c>
    </row>
    <row r="15" spans="1:36" x14ac:dyDescent="0.3">
      <c r="B15" s="2">
        <v>2033</v>
      </c>
      <c r="C15" s="56">
        <v>2048.5805248450879</v>
      </c>
      <c r="D15" s="29">
        <v>1578.5590667713325</v>
      </c>
      <c r="E15" s="29">
        <v>3808.8837375056596</v>
      </c>
      <c r="F15" s="29">
        <v>1440.6640207251432</v>
      </c>
      <c r="G15" s="29">
        <v>1416.9998081349547</v>
      </c>
      <c r="H15" s="29">
        <v>1490.4455669876249</v>
      </c>
    </row>
    <row r="16" spans="1:36" x14ac:dyDescent="0.3">
      <c r="B16" s="2">
        <v>2034</v>
      </c>
      <c r="C16" s="56">
        <v>2294.1341726917058</v>
      </c>
      <c r="D16" s="29">
        <v>1767.7734679071457</v>
      </c>
      <c r="E16" s="29">
        <v>4265.436596729438</v>
      </c>
      <c r="F16" s="29">
        <v>1613.3495956000606</v>
      </c>
      <c r="G16" s="29">
        <v>1586.8488658925487</v>
      </c>
      <c r="H16" s="29">
        <v>1669.0982201062066</v>
      </c>
    </row>
    <row r="17" spans="2:8" x14ac:dyDescent="0.3">
      <c r="B17" s="2">
        <v>2035</v>
      </c>
      <c r="C17" s="56">
        <v>2536.5776118800432</v>
      </c>
      <c r="D17" s="29">
        <v>1954.5912592843799</v>
      </c>
      <c r="E17" s="29">
        <v>4716.2067088094745</v>
      </c>
      <c r="F17" s="29">
        <v>1783.8479165903543</v>
      </c>
      <c r="G17" s="29">
        <v>1754.5465973934529</v>
      </c>
      <c r="H17" s="29">
        <v>1845.4880396915592</v>
      </c>
    </row>
    <row r="18" spans="2:8" x14ac:dyDescent="0.3">
      <c r="B18" s="2">
        <v>2036</v>
      </c>
      <c r="C18" s="56">
        <v>3122.489662687788</v>
      </c>
      <c r="D18" s="29">
        <v>2406.0730384558829</v>
      </c>
      <c r="E18" s="29">
        <v>5805.5809632576702</v>
      </c>
      <c r="F18" s="29">
        <v>2195.8904995744092</v>
      </c>
      <c r="G18" s="29">
        <v>2159.8210074102694</v>
      </c>
      <c r="H18" s="29">
        <v>2271.7685828188878</v>
      </c>
    </row>
    <row r="19" spans="2:8" x14ac:dyDescent="0.3">
      <c r="B19" s="2">
        <v>2037</v>
      </c>
      <c r="C19" s="57">
        <v>3711.3695520594733</v>
      </c>
      <c r="D19" s="29">
        <v>2859.8417223484857</v>
      </c>
      <c r="E19" s="29">
        <v>6900.4732590543199</v>
      </c>
      <c r="F19" s="29">
        <v>2610.0202146904617</v>
      </c>
      <c r="G19" s="29">
        <v>2567.1482665217027</v>
      </c>
      <c r="H19" s="29">
        <v>2700.2083780612843</v>
      </c>
    </row>
    <row r="20" spans="2:8" x14ac:dyDescent="0.3">
      <c r="C20" s="51"/>
      <c r="D20" s="11"/>
      <c r="E20" s="13"/>
      <c r="F20" s="13"/>
    </row>
    <row r="21" spans="2:8" x14ac:dyDescent="0.3">
      <c r="C21" s="51"/>
      <c r="D21" s="11"/>
      <c r="E21" s="13"/>
      <c r="F21" s="13"/>
    </row>
    <row r="22" spans="2:8" x14ac:dyDescent="0.3">
      <c r="C22" s="51"/>
      <c r="D22" s="11"/>
      <c r="E22" s="13"/>
      <c r="F22" s="13"/>
    </row>
    <row r="23" spans="2:8" x14ac:dyDescent="0.3">
      <c r="C23" s="51"/>
      <c r="D23" s="11"/>
      <c r="E23" s="13"/>
      <c r="F23" s="13"/>
    </row>
    <row r="24" spans="2:8" x14ac:dyDescent="0.3">
      <c r="C24" s="51"/>
      <c r="D24" s="11"/>
      <c r="E24" s="13"/>
      <c r="F24" s="13"/>
    </row>
  </sheetData>
  <mergeCells count="2">
    <mergeCell ref="B7:B8"/>
    <mergeCell ref="C7:H7"/>
  </mergeCells>
  <hyperlinks>
    <hyperlink ref="A1" location="Índice!A1" display="Voltar" xr:uid="{308F98E1-9E5D-47BC-9F84-74E72CC2B7C0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C81D-2733-4EA5-9F90-345B0440FF0D}">
  <dimension ref="A1:AJ23"/>
  <sheetViews>
    <sheetView showGridLines="0" zoomScale="85" zoomScaleNormal="85" workbookViewId="0">
      <selection activeCell="G10" sqref="G10"/>
    </sheetView>
  </sheetViews>
  <sheetFormatPr defaultRowHeight="14.4" x14ac:dyDescent="0.3"/>
  <cols>
    <col min="1" max="1" width="2.6640625" customWidth="1"/>
    <col min="2" max="2" width="17.5546875" customWidth="1"/>
    <col min="3" max="3" width="8.5546875" style="48" customWidth="1"/>
    <col min="4" max="6" width="20.6640625" customWidth="1"/>
    <col min="7" max="8" width="13.6640625" customWidth="1"/>
  </cols>
  <sheetData>
    <row r="1" spans="1:36" s="33" customFormat="1" x14ac:dyDescent="0.3">
      <c r="A1" s="43" t="s">
        <v>94</v>
      </c>
      <c r="B1" s="43"/>
      <c r="C1" s="46"/>
    </row>
    <row r="2" spans="1:36" s="33" customFormat="1" ht="6" customHeight="1" x14ac:dyDescent="0.3">
      <c r="C2" s="46"/>
    </row>
    <row r="3" spans="1:36" s="44" customFormat="1" ht="23.4" x14ac:dyDescent="0.3">
      <c r="C3" s="47"/>
      <c r="D3" s="45"/>
      <c r="E3" s="54" t="str">
        <f>Índice!Q3</f>
        <v>Combustéis Sustentáveis de Aviação no Brasil (Perspectivas Futuras)</v>
      </c>
      <c r="F3" s="45"/>
      <c r="G3" s="3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.6" x14ac:dyDescent="0.3">
      <c r="C5" s="52" t="str">
        <f>Índice!Q34</f>
        <v>Gráfico 8 - Demanda de matéria-prima consolidada</v>
      </c>
    </row>
    <row r="7" spans="1:36" ht="32.25" customHeight="1" x14ac:dyDescent="0.3">
      <c r="B7" s="14" t="s">
        <v>2</v>
      </c>
      <c r="C7" s="16" t="s">
        <v>68</v>
      </c>
      <c r="D7" s="14" t="s">
        <v>64</v>
      </c>
      <c r="E7" s="14" t="s">
        <v>65</v>
      </c>
      <c r="F7" s="14" t="s">
        <v>62</v>
      </c>
      <c r="G7" s="23"/>
      <c r="H7" s="23"/>
    </row>
    <row r="8" spans="1:36" x14ac:dyDescent="0.3">
      <c r="B8" s="3" t="s">
        <v>10</v>
      </c>
      <c r="C8" s="58" t="s">
        <v>66</v>
      </c>
      <c r="D8" s="28">
        <v>5521.9769651087308</v>
      </c>
      <c r="E8" s="29">
        <v>10622.3</v>
      </c>
      <c r="F8" s="29">
        <v>4800.5544800000007</v>
      </c>
      <c r="G8" s="29"/>
      <c r="H8" s="29"/>
    </row>
    <row r="9" spans="1:36" x14ac:dyDescent="0.3">
      <c r="B9" s="3" t="s">
        <v>61</v>
      </c>
      <c r="C9" s="58" t="s">
        <v>67</v>
      </c>
      <c r="D9" s="28">
        <v>9646.9946575158865</v>
      </c>
      <c r="E9" s="29">
        <v>29690</v>
      </c>
      <c r="F9" s="29"/>
      <c r="G9" s="29"/>
      <c r="H9" s="29"/>
    </row>
    <row r="10" spans="1:36" x14ac:dyDescent="0.3">
      <c r="B10" s="3" t="s">
        <v>63</v>
      </c>
      <c r="C10" s="58" t="s">
        <v>67</v>
      </c>
      <c r="D10" s="28">
        <v>23277.10241592053</v>
      </c>
      <c r="E10" s="29">
        <v>5920</v>
      </c>
      <c r="F10" s="29"/>
      <c r="G10" s="29"/>
      <c r="H10" s="29"/>
    </row>
    <row r="11" spans="1:36" x14ac:dyDescent="0.3">
      <c r="B11" s="3"/>
      <c r="C11" s="56"/>
      <c r="D11" s="29"/>
      <c r="E11" s="29"/>
      <c r="F11" s="29"/>
      <c r="G11" s="29"/>
      <c r="H11" s="29"/>
    </row>
    <row r="12" spans="1:36" x14ac:dyDescent="0.3">
      <c r="B12" s="3"/>
      <c r="C12" s="56"/>
      <c r="D12" s="29"/>
      <c r="E12" s="29"/>
      <c r="F12" s="29"/>
      <c r="G12" s="29"/>
      <c r="H12" s="29"/>
    </row>
    <row r="13" spans="1:36" x14ac:dyDescent="0.3">
      <c r="B13" s="2"/>
      <c r="C13" s="56"/>
      <c r="D13" s="29"/>
      <c r="E13" s="29"/>
      <c r="F13" s="29"/>
      <c r="G13" s="29"/>
      <c r="H13" s="29"/>
    </row>
    <row r="14" spans="1:36" x14ac:dyDescent="0.3">
      <c r="B14" s="2"/>
      <c r="C14" s="56"/>
      <c r="D14" s="29"/>
      <c r="E14" s="29"/>
      <c r="F14" s="29"/>
      <c r="G14" s="29"/>
      <c r="H14" s="29"/>
    </row>
    <row r="15" spans="1:36" x14ac:dyDescent="0.3">
      <c r="B15" s="2"/>
      <c r="C15" s="56"/>
      <c r="D15" s="29"/>
      <c r="E15" s="29"/>
      <c r="F15" s="29"/>
      <c r="G15" s="29"/>
      <c r="H15" s="29"/>
    </row>
    <row r="16" spans="1:36" x14ac:dyDescent="0.3">
      <c r="B16" s="2"/>
      <c r="C16" s="56"/>
      <c r="D16" s="29"/>
      <c r="E16" s="29"/>
      <c r="F16" s="29"/>
      <c r="G16" s="29"/>
      <c r="H16" s="29"/>
    </row>
    <row r="17" spans="2:8" x14ac:dyDescent="0.3">
      <c r="B17" s="2"/>
      <c r="C17" s="56"/>
      <c r="D17" s="29"/>
      <c r="E17" s="29"/>
      <c r="F17" s="29"/>
      <c r="G17" s="29"/>
      <c r="H17" s="29"/>
    </row>
    <row r="18" spans="2:8" x14ac:dyDescent="0.3">
      <c r="B18" s="2"/>
      <c r="C18" s="57"/>
      <c r="D18" s="29"/>
      <c r="E18" s="29"/>
      <c r="F18" s="29"/>
      <c r="G18" s="29"/>
      <c r="H18" s="29"/>
    </row>
    <row r="19" spans="2:8" x14ac:dyDescent="0.3">
      <c r="C19" s="51"/>
      <c r="D19" s="11"/>
      <c r="E19" s="13"/>
      <c r="F19" s="13"/>
    </row>
    <row r="20" spans="2:8" x14ac:dyDescent="0.3">
      <c r="C20" s="51"/>
      <c r="D20" s="11"/>
      <c r="E20" s="13"/>
      <c r="F20" s="13"/>
    </row>
    <row r="21" spans="2:8" x14ac:dyDescent="0.3">
      <c r="C21" s="51"/>
      <c r="D21" s="11"/>
      <c r="E21" s="13"/>
      <c r="F21" s="13"/>
    </row>
    <row r="22" spans="2:8" x14ac:dyDescent="0.3">
      <c r="C22" s="51"/>
      <c r="D22" s="11"/>
      <c r="E22" s="13"/>
      <c r="F22" s="13"/>
    </row>
    <row r="23" spans="2:8" x14ac:dyDescent="0.3">
      <c r="C23" s="51"/>
      <c r="D23" s="11"/>
      <c r="E23" s="13"/>
      <c r="F23" s="13"/>
    </row>
  </sheetData>
  <phoneticPr fontId="4" type="noConversion"/>
  <hyperlinks>
    <hyperlink ref="A1" location="Índice!A1" display="Voltar" xr:uid="{11F61636-3D8C-4A9B-B945-596AC36A828B}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839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100</Ordem>
  </documentManagement>
</p:properties>
</file>

<file path=customXml/itemProps1.xml><?xml version="1.0" encoding="utf-8"?>
<ds:datastoreItem xmlns:ds="http://schemas.openxmlformats.org/officeDocument/2006/customXml" ds:itemID="{FB453375-7FB5-490A-AA1A-DD2F9A953E61}"/>
</file>

<file path=customXml/itemProps2.xml><?xml version="1.0" encoding="utf-8"?>
<ds:datastoreItem xmlns:ds="http://schemas.openxmlformats.org/officeDocument/2006/customXml" ds:itemID="{346250C7-66A2-4F37-AC0D-BAEA9D301E14}"/>
</file>

<file path=customXml/itemProps3.xml><?xml version="1.0" encoding="utf-8"?>
<ds:datastoreItem xmlns:ds="http://schemas.openxmlformats.org/officeDocument/2006/customXml" ds:itemID="{43243D98-BCFF-4245-8C80-4A2B2FECD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Índice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Índice!_Ref11771521</vt:lpstr>
      <vt:lpstr>Índice!_Ref44346475</vt:lpstr>
      <vt:lpstr>Índice!_Ref65601466</vt:lpstr>
      <vt:lpstr>Índice!_Ref65677600</vt:lpstr>
      <vt:lpstr>Índice!_Ref65749564</vt:lpstr>
      <vt:lpstr>Índice!_Ref75950553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Abertos</dc:title>
  <dc:creator>Leticia Gonçalves Lorentz</dc:creator>
  <cp:lastModifiedBy>Rafael Barros Araujo</cp:lastModifiedBy>
  <dcterms:created xsi:type="dcterms:W3CDTF">2024-10-02T13:30:03Z</dcterms:created>
  <dcterms:modified xsi:type="dcterms:W3CDTF">2024-10-11T18:00:35Z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